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edaorg.sharepoint.com/LEDA/Business Intelligence/Department/Statistics/Tourism &amp; Recreation/Hotel-Motel/"/>
    </mc:Choice>
  </mc:AlternateContent>
  <xr:revisionPtr revIDLastSave="188" documentId="13_ncr:1_{8033AA75-D818-4AD0-9358-0F3D482F72A5}" xr6:coauthVersionLast="47" xr6:coauthVersionMax="47" xr10:uidLastSave="{B3D47492-AAA0-4798-A6C7-CD858AF7591E}"/>
  <bookViews>
    <workbookView xWindow="620" yWindow="40" windowWidth="18290" windowHeight="11280" xr2:uid="{00000000-000D-0000-FFFF-FFFF00000000}"/>
  </bookViews>
  <sheets>
    <sheet name="Hotel Stats" sheetId="4" r:id="rId1"/>
    <sheet name="Pastelinks" sheetId="1" r:id="rId2"/>
    <sheet name="Sourc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5" i="4" l="1"/>
  <c r="G365" i="4"/>
  <c r="F365" i="4"/>
  <c r="E365" i="4"/>
  <c r="D365" i="4"/>
  <c r="C365" i="4"/>
  <c r="B365" i="4"/>
  <c r="I358" i="4"/>
  <c r="G358" i="4"/>
  <c r="F358" i="4"/>
  <c r="E358" i="4"/>
  <c r="D358" i="4"/>
  <c r="C358" i="4"/>
  <c r="B358" i="4"/>
  <c r="I367" i="4"/>
  <c r="G367" i="4"/>
  <c r="F367" i="4"/>
  <c r="E367" i="4"/>
  <c r="D367" i="4"/>
  <c r="C367" i="4"/>
  <c r="B367" i="4"/>
  <c r="I366" i="4"/>
  <c r="G366" i="4"/>
  <c r="F366" i="4"/>
  <c r="E366" i="4"/>
  <c r="D366" i="4"/>
  <c r="C366" i="4"/>
  <c r="I359" i="4"/>
  <c r="B366" i="4"/>
  <c r="G359" i="4"/>
  <c r="F359" i="4"/>
  <c r="E359" i="4"/>
  <c r="D359" i="4"/>
  <c r="C359" i="4"/>
  <c r="B359" i="4"/>
  <c r="I355" i="4"/>
  <c r="E355" i="4"/>
  <c r="D355" i="4"/>
  <c r="C355" i="4"/>
  <c r="B355" i="4"/>
  <c r="G355" i="4"/>
  <c r="F355" i="4"/>
  <c r="I360" i="4"/>
  <c r="G360" i="4"/>
  <c r="F360" i="4"/>
  <c r="E360" i="4"/>
  <c r="D360" i="4"/>
  <c r="C360" i="4"/>
  <c r="B360" i="4"/>
  <c r="B329" i="4"/>
  <c r="B330" i="4"/>
  <c r="B331" i="4"/>
  <c r="B332" i="4"/>
  <c r="B333" i="4"/>
  <c r="B334" i="4"/>
  <c r="B335" i="4"/>
  <c r="B336" i="4"/>
  <c r="C336" i="4"/>
  <c r="D336" i="4"/>
  <c r="E336" i="4"/>
  <c r="F336" i="4"/>
  <c r="G336" i="4"/>
  <c r="I336" i="4"/>
  <c r="J336" i="4"/>
  <c r="B337" i="4"/>
  <c r="C337" i="4"/>
  <c r="D337" i="4"/>
  <c r="E337" i="4"/>
  <c r="F337" i="4"/>
  <c r="G337" i="4"/>
  <c r="I337" i="4"/>
  <c r="J337" i="4"/>
  <c r="B354" i="4"/>
  <c r="D354" i="4"/>
  <c r="E354" i="4"/>
  <c r="F354" i="4"/>
  <c r="G354" i="4"/>
  <c r="C353" i="4"/>
  <c r="I354" i="4"/>
  <c r="C354" i="4"/>
  <c r="B353" i="4"/>
  <c r="I351" i="4"/>
  <c r="I353" i="4"/>
  <c r="G353" i="4"/>
  <c r="F353" i="4"/>
  <c r="E353" i="4"/>
  <c r="D353" i="4"/>
  <c r="I352" i="4"/>
  <c r="G352" i="4"/>
  <c r="F352" i="4"/>
  <c r="E352" i="4"/>
  <c r="D352" i="4"/>
  <c r="C352" i="4"/>
  <c r="B352" i="4"/>
  <c r="B351" i="4"/>
  <c r="B350" i="4"/>
  <c r="G351" i="4"/>
  <c r="F351" i="4"/>
  <c r="E351" i="4"/>
  <c r="D351" i="4"/>
  <c r="C351" i="4"/>
  <c r="C350" i="4"/>
  <c r="D350" i="4"/>
  <c r="E350" i="4"/>
  <c r="G350" i="4"/>
  <c r="B348" i="4"/>
  <c r="F350" i="4"/>
  <c r="B349" i="4"/>
  <c r="I350" i="4"/>
  <c r="I349" i="4"/>
  <c r="G349" i="4"/>
  <c r="F349" i="4"/>
  <c r="E349" i="4"/>
  <c r="D349" i="4"/>
  <c r="C349" i="4"/>
  <c r="I348" i="4"/>
  <c r="G348" i="4"/>
  <c r="F348" i="4"/>
  <c r="E348" i="4"/>
  <c r="D348" i="4"/>
  <c r="C348" i="4"/>
  <c r="J346" i="4"/>
  <c r="J345" i="4"/>
  <c r="J344" i="4"/>
  <c r="J343" i="4"/>
  <c r="J342" i="4"/>
  <c r="J341" i="4"/>
  <c r="J340" i="4"/>
  <c r="J339" i="4"/>
  <c r="J338" i="4"/>
  <c r="I347" i="4"/>
  <c r="I346" i="4"/>
  <c r="I345" i="4"/>
  <c r="I344" i="4"/>
  <c r="I343" i="4"/>
  <c r="I342" i="4"/>
  <c r="I341" i="4"/>
  <c r="I340" i="4"/>
  <c r="I339" i="4"/>
  <c r="I338" i="4"/>
  <c r="B338" i="4"/>
  <c r="C338" i="4"/>
  <c r="D338" i="4"/>
  <c r="E338" i="4"/>
  <c r="F338" i="4"/>
  <c r="G338" i="4"/>
  <c r="B339" i="4"/>
  <c r="C339" i="4"/>
  <c r="D339" i="4"/>
  <c r="E339" i="4"/>
  <c r="F339" i="4"/>
  <c r="G339" i="4"/>
  <c r="B340" i="4"/>
  <c r="C340" i="4"/>
  <c r="D340" i="4"/>
  <c r="E340" i="4"/>
  <c r="F340" i="4"/>
  <c r="G340" i="4"/>
  <c r="B341" i="4"/>
  <c r="C341" i="4"/>
  <c r="D341" i="4"/>
  <c r="E341" i="4"/>
  <c r="F341" i="4"/>
  <c r="G341" i="4"/>
  <c r="B342" i="4"/>
  <c r="C342" i="4"/>
  <c r="D342" i="4"/>
  <c r="E342" i="4"/>
  <c r="F342" i="4"/>
  <c r="G342" i="4"/>
  <c r="B343" i="4"/>
  <c r="C343" i="4"/>
  <c r="D343" i="4"/>
  <c r="E343" i="4"/>
  <c r="F343" i="4"/>
  <c r="G343" i="4"/>
  <c r="B344" i="4"/>
  <c r="C344" i="4"/>
  <c r="D344" i="4"/>
  <c r="E344" i="4"/>
  <c r="F344" i="4"/>
  <c r="G344" i="4"/>
  <c r="B345" i="4"/>
  <c r="C345" i="4"/>
  <c r="D345" i="4"/>
  <c r="E345" i="4"/>
  <c r="F345" i="4"/>
  <c r="G345" i="4"/>
  <c r="B346" i="4"/>
  <c r="C346" i="4"/>
  <c r="D346" i="4"/>
  <c r="E346" i="4"/>
  <c r="F346" i="4"/>
  <c r="G346" i="4"/>
  <c r="B347" i="4"/>
  <c r="C347" i="4"/>
  <c r="D347" i="4"/>
  <c r="E347" i="4"/>
  <c r="F347" i="4"/>
  <c r="G347" i="4"/>
  <c r="F361" i="4" l="1"/>
  <c r="E362" i="4"/>
  <c r="C369" i="4"/>
  <c r="E369" i="4"/>
  <c r="I369" i="4"/>
  <c r="I368" i="4"/>
  <c r="I362" i="4"/>
  <c r="G368" i="4"/>
  <c r="G362" i="4"/>
  <c r="E361" i="4"/>
  <c r="D362" i="4"/>
  <c r="B361" i="4"/>
  <c r="G369" i="4"/>
  <c r="D368" i="4"/>
  <c r="E368" i="4"/>
  <c r="G361" i="4"/>
  <c r="D361" i="4"/>
  <c r="D369" i="4"/>
  <c r="C368" i="4"/>
  <c r="C361" i="4"/>
  <c r="F368" i="4"/>
  <c r="I361" i="4"/>
  <c r="B369" i="4"/>
  <c r="B368" i="4"/>
  <c r="F369" i="4"/>
  <c r="C362" i="4"/>
  <c r="B362" i="4"/>
  <c r="F362" i="4"/>
</calcChain>
</file>

<file path=xl/sharedStrings.xml><?xml version="1.0" encoding="utf-8"?>
<sst xmlns="http://schemas.openxmlformats.org/spreadsheetml/2006/main" count="51" uniqueCount="26">
  <si>
    <t>Mon-Yr</t>
  </si>
  <si>
    <t>Year</t>
  </si>
  <si>
    <t>Total Lafayette Parish Hotel-Motel Receipts</t>
  </si>
  <si>
    <t>Louisiana Occupancy Rate</t>
  </si>
  <si>
    <t>US National Occupancy Rate</t>
  </si>
  <si>
    <t>Source: Lafayette Parish Hotel-Motel Receipts are from the Lafayette Parish School System Sales Tax Division</t>
  </si>
  <si>
    <t>Source: Occupancy, RevPar, ADR, number of hotels, number of hotel rooms data are from the Smith Travel Report</t>
  </si>
  <si>
    <t>Date</t>
  </si>
  <si>
    <t>Hotel and Motel Receipts</t>
  </si>
  <si>
    <t>Lafayette MSA Occupancy Rate</t>
  </si>
  <si>
    <t>Lafayette MSA Average Daily Rate (ADR)</t>
  </si>
  <si>
    <t>Lafayette MSA Revenue Per Available Room (RevPAR)</t>
  </si>
  <si>
    <t>Lafayette MSA Number of Hotels</t>
  </si>
  <si>
    <t>Lafayette MSA Number of Hotel Rooms</t>
  </si>
  <si>
    <t>YTD 2021</t>
  </si>
  <si>
    <t>Current Month 2021</t>
  </si>
  <si>
    <t>YTD 2022</t>
  </si>
  <si>
    <t>Current Month 2022</t>
  </si>
  <si>
    <t>Source:  Lafayette Parish School Board, Sales Tax Division</t>
  </si>
  <si>
    <t>STR Reports are saved in Hotel Motel Stats Folder under STR</t>
  </si>
  <si>
    <t>Percentage Change 22-23</t>
  </si>
  <si>
    <t>Percentage Change 21-23</t>
  </si>
  <si>
    <t>Current Month 2023</t>
  </si>
  <si>
    <t>YTD 2023</t>
  </si>
  <si>
    <t>% Change 21-23</t>
  </si>
  <si>
    <t>2023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</si>
</sst>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%"/>
    <numFmt numFmtId="166" formatCode="&quot;$&quot;#,##0.00"/>
    <numFmt numFmtId="167" formatCode="&quot;$&quot;#,##0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Garamond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B050"/>
      <name val="Arial"/>
      <family val="2"/>
    </font>
    <font>
      <sz val="10"/>
      <color rgb="FF212121"/>
      <name val="Arial"/>
      <family val="2"/>
    </font>
    <font>
      <sz val="8"/>
      <color rgb="FF000000"/>
      <name val="Arial"/>
      <family val="2"/>
    </font>
    <font>
      <b/>
      <sz val="11"/>
      <color theme="1"/>
      <name val="Tw Cen MT"/>
      <family val="2"/>
    </font>
    <font>
      <sz val="10"/>
      <color theme="1"/>
      <name val="Tw Cen MT"/>
      <family val="2"/>
    </font>
    <font>
      <b/>
      <sz val="12"/>
      <color rgb="FFA92D29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7">
    <xf numFmtId="0" fontId="0" fillId="0" borderId="0" xfId="0"/>
    <xf numFmtId="3" fontId="1" fillId="0" borderId="6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166" fontId="1" fillId="0" borderId="6" xfId="0" applyNumberFormat="1" applyFont="1" applyBorder="1" applyAlignment="1">
      <alignment horizontal="right"/>
    </xf>
    <xf numFmtId="167" fontId="1" fillId="0" borderId="4" xfId="0" applyNumberFormat="1" applyFont="1" applyBorder="1" applyAlignment="1">
      <alignment horizontal="right"/>
    </xf>
    <xf numFmtId="166" fontId="3" fillId="0" borderId="0" xfId="0" applyNumberFormat="1" applyFont="1"/>
    <xf numFmtId="165" fontId="1" fillId="0" borderId="2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5" fontId="1" fillId="0" borderId="12" xfId="0" applyNumberFormat="1" applyFont="1" applyBorder="1" applyAlignment="1">
      <alignment horizontal="right"/>
    </xf>
    <xf numFmtId="166" fontId="1" fillId="0" borderId="13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5" fillId="0" borderId="0" xfId="0" applyFont="1"/>
    <xf numFmtId="6" fontId="5" fillId="0" borderId="0" xfId="0" applyNumberFormat="1" applyFont="1"/>
    <xf numFmtId="164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5" fontId="6" fillId="3" borderId="1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3" fontId="7" fillId="0" borderId="0" xfId="0" applyNumberFormat="1" applyFont="1"/>
    <xf numFmtId="0" fontId="7" fillId="0" borderId="0" xfId="0" applyFont="1"/>
    <xf numFmtId="166" fontId="7" fillId="0" borderId="0" xfId="0" applyNumberFormat="1" applyFont="1"/>
    <xf numFmtId="164" fontId="6" fillId="0" borderId="11" xfId="0" applyNumberFormat="1" applyFont="1" applyBorder="1"/>
    <xf numFmtId="164" fontId="6" fillId="0" borderId="1" xfId="0" applyNumberFormat="1" applyFont="1" applyBorder="1"/>
    <xf numFmtId="164" fontId="6" fillId="0" borderId="7" xfId="0" applyNumberFormat="1" applyFont="1" applyBorder="1"/>
    <xf numFmtId="164" fontId="6" fillId="0" borderId="18" xfId="0" applyNumberFormat="1" applyFont="1" applyBorder="1"/>
    <xf numFmtId="164" fontId="6" fillId="0" borderId="14" xfId="0" applyNumberFormat="1" applyFont="1" applyBorder="1"/>
    <xf numFmtId="164" fontId="6" fillId="0" borderId="17" xfId="0" applyNumberFormat="1" applyFont="1" applyBorder="1"/>
    <xf numFmtId="164" fontId="6" fillId="0" borderId="0" xfId="0" applyNumberFormat="1" applyFont="1"/>
    <xf numFmtId="167" fontId="7" fillId="0" borderId="0" xfId="0" applyNumberFormat="1" applyFont="1"/>
    <xf numFmtId="165" fontId="7" fillId="0" borderId="0" xfId="0" applyNumberFormat="1" applyFont="1"/>
    <xf numFmtId="164" fontId="6" fillId="2" borderId="21" xfId="0" applyNumberFormat="1" applyFont="1" applyFill="1" applyBorder="1" applyAlignment="1">
      <alignment horizontal="center" vertical="center" wrapText="1"/>
    </xf>
    <xf numFmtId="167" fontId="6" fillId="2" borderId="30" xfId="0" applyNumberFormat="1" applyFont="1" applyFill="1" applyBorder="1" applyAlignment="1">
      <alignment horizontal="center" vertical="center" wrapText="1"/>
    </xf>
    <xf numFmtId="165" fontId="6" fillId="3" borderId="39" xfId="0" applyNumberFormat="1" applyFont="1" applyFill="1" applyBorder="1" applyAlignment="1">
      <alignment horizontal="center" vertical="center" wrapText="1"/>
    </xf>
    <xf numFmtId="165" fontId="6" fillId="3" borderId="2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4" xfId="0" applyFont="1" applyBorder="1"/>
    <xf numFmtId="0" fontId="6" fillId="0" borderId="27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165" fontId="6" fillId="3" borderId="19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left" vertical="center"/>
    </xf>
    <xf numFmtId="164" fontId="6" fillId="2" borderId="34" xfId="0" applyNumberFormat="1" applyFont="1" applyFill="1" applyBorder="1" applyAlignment="1">
      <alignment horizontal="left" vertical="center" wrapText="1"/>
    </xf>
    <xf numFmtId="164" fontId="6" fillId="2" borderId="7" xfId="0" applyNumberFormat="1" applyFont="1" applyFill="1" applyBorder="1"/>
    <xf numFmtId="10" fontId="7" fillId="0" borderId="23" xfId="0" applyNumberFormat="1" applyFont="1" applyBorder="1" applyAlignment="1">
      <alignment wrapText="1"/>
    </xf>
    <xf numFmtId="10" fontId="7" fillId="0" borderId="24" xfId="0" applyNumberFormat="1" applyFont="1" applyBorder="1" applyAlignment="1">
      <alignment wrapText="1"/>
    </xf>
    <xf numFmtId="164" fontId="6" fillId="2" borderId="10" xfId="0" applyNumberFormat="1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left" vertical="center" wrapText="1"/>
    </xf>
    <xf numFmtId="164" fontId="6" fillId="2" borderId="28" xfId="0" applyNumberFormat="1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left" vertical="center" wrapText="1"/>
    </xf>
    <xf numFmtId="164" fontId="6" fillId="2" borderId="25" xfId="0" applyNumberFormat="1" applyFont="1" applyFill="1" applyBorder="1" applyAlignment="1">
      <alignment horizontal="left" vertical="center" wrapText="1"/>
    </xf>
    <xf numFmtId="0" fontId="8" fillId="0" borderId="0" xfId="0" applyFont="1"/>
    <xf numFmtId="167" fontId="3" fillId="0" borderId="21" xfId="0" applyNumberFormat="1" applyFont="1" applyBorder="1"/>
    <xf numFmtId="165" fontId="3" fillId="0" borderId="21" xfId="1" applyNumberFormat="1" applyFont="1" applyBorder="1"/>
    <xf numFmtId="166" fontId="3" fillId="0" borderId="21" xfId="0" applyNumberFormat="1" applyFont="1" applyBorder="1"/>
    <xf numFmtId="1" fontId="3" fillId="0" borderId="21" xfId="0" applyNumberFormat="1" applyFont="1" applyBorder="1"/>
    <xf numFmtId="165" fontId="3" fillId="0" borderId="0" xfId="0" applyNumberFormat="1" applyFont="1"/>
    <xf numFmtId="165" fontId="3" fillId="0" borderId="1" xfId="1" applyNumberFormat="1" applyFont="1" applyBorder="1"/>
    <xf numFmtId="165" fontId="3" fillId="0" borderId="31" xfId="1" applyNumberFormat="1" applyFont="1" applyBorder="1"/>
    <xf numFmtId="167" fontId="3" fillId="0" borderId="4" xfId="0" applyNumberFormat="1" applyFont="1" applyBorder="1"/>
    <xf numFmtId="165" fontId="3" fillId="0" borderId="4" xfId="1" applyNumberFormat="1" applyFont="1" applyBorder="1"/>
    <xf numFmtId="166" fontId="3" fillId="0" borderId="4" xfId="0" applyNumberFormat="1" applyFont="1" applyBorder="1"/>
    <xf numFmtId="1" fontId="3" fillId="0" borderId="4" xfId="0" applyNumberFormat="1" applyFont="1" applyBorder="1"/>
    <xf numFmtId="165" fontId="3" fillId="0" borderId="15" xfId="1" applyNumberFormat="1" applyFont="1" applyBorder="1"/>
    <xf numFmtId="10" fontId="3" fillId="0" borderId="34" xfId="0" applyNumberFormat="1" applyFont="1" applyBorder="1" applyAlignment="1">
      <alignment wrapText="1"/>
    </xf>
    <xf numFmtId="10" fontId="3" fillId="0" borderId="0" xfId="0" applyNumberFormat="1" applyFont="1" applyAlignment="1">
      <alignment wrapText="1"/>
    </xf>
    <xf numFmtId="10" fontId="3" fillId="0" borderId="4" xfId="0" applyNumberFormat="1" applyFont="1" applyBorder="1" applyAlignment="1">
      <alignment wrapText="1"/>
    </xf>
    <xf numFmtId="10" fontId="3" fillId="0" borderId="15" xfId="0" applyNumberFormat="1" applyFont="1" applyBorder="1" applyAlignment="1">
      <alignment wrapText="1"/>
    </xf>
    <xf numFmtId="10" fontId="3" fillId="0" borderId="7" xfId="0" applyNumberFormat="1" applyFont="1" applyBorder="1" applyAlignment="1">
      <alignment wrapText="1"/>
    </xf>
    <xf numFmtId="10" fontId="3" fillId="0" borderId="26" xfId="0" applyNumberFormat="1" applyFont="1" applyBorder="1" applyAlignment="1">
      <alignment wrapText="1"/>
    </xf>
    <xf numFmtId="10" fontId="3" fillId="0" borderId="20" xfId="0" applyNumberFormat="1" applyFont="1" applyBorder="1" applyAlignment="1">
      <alignment wrapText="1"/>
    </xf>
    <xf numFmtId="10" fontId="3" fillId="0" borderId="33" xfId="0" applyNumberFormat="1" applyFont="1" applyBorder="1" applyAlignment="1">
      <alignment wrapText="1"/>
    </xf>
    <xf numFmtId="167" fontId="3" fillId="0" borderId="1" xfId="0" applyNumberFormat="1" applyFont="1" applyBorder="1"/>
    <xf numFmtId="165" fontId="3" fillId="0" borderId="19" xfId="1" applyNumberFormat="1" applyFont="1" applyBorder="1"/>
    <xf numFmtId="166" fontId="3" fillId="0" borderId="4" xfId="1" applyNumberFormat="1" applyFont="1" applyBorder="1"/>
    <xf numFmtId="1" fontId="3" fillId="0" borderId="4" xfId="1" applyNumberFormat="1" applyFont="1" applyBorder="1"/>
    <xf numFmtId="168" fontId="3" fillId="0" borderId="4" xfId="3" applyNumberFormat="1" applyFont="1" applyBorder="1"/>
    <xf numFmtId="165" fontId="3" fillId="0" borderId="27" xfId="1" applyNumberFormat="1" applyFont="1" applyBorder="1"/>
    <xf numFmtId="165" fontId="3" fillId="0" borderId="7" xfId="1" applyNumberFormat="1" applyFont="1" applyBorder="1"/>
    <xf numFmtId="165" fontId="3" fillId="0" borderId="16" xfId="1" applyNumberFormat="1" applyFont="1" applyBorder="1"/>
    <xf numFmtId="167" fontId="1" fillId="0" borderId="18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6" fontId="1" fillId="0" borderId="37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3" fontId="1" fillId="0" borderId="37" xfId="0" applyNumberFormat="1" applyFont="1" applyBorder="1" applyAlignment="1">
      <alignment horizontal="right"/>
    </xf>
    <xf numFmtId="0" fontId="3" fillId="0" borderId="0" xfId="0" applyFont="1"/>
    <xf numFmtId="165" fontId="1" fillId="0" borderId="19" xfId="0" applyNumberFormat="1" applyFont="1" applyBorder="1" applyAlignment="1">
      <alignment horizontal="right"/>
    </xf>
    <xf numFmtId="167" fontId="1" fillId="0" borderId="14" xfId="0" applyNumberFormat="1" applyFont="1" applyBorder="1" applyAlignment="1">
      <alignment horizontal="right"/>
    </xf>
    <xf numFmtId="166" fontId="1" fillId="0" borderId="38" xfId="0" applyNumberFormat="1" applyFont="1" applyBorder="1" applyAlignment="1">
      <alignment horizontal="right"/>
    </xf>
    <xf numFmtId="166" fontId="1" fillId="0" borderId="4" xfId="0" applyNumberFormat="1" applyFont="1" applyBorder="1" applyAlignment="1">
      <alignment horizontal="right"/>
    </xf>
    <xf numFmtId="3" fontId="1" fillId="0" borderId="38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1" fillId="0" borderId="36" xfId="0" applyNumberFormat="1" applyFont="1" applyBorder="1" applyAlignment="1">
      <alignment horizontal="right"/>
    </xf>
    <xf numFmtId="167" fontId="1" fillId="0" borderId="28" xfId="0" applyNumberFormat="1" applyFont="1" applyBorder="1" applyAlignment="1">
      <alignment horizontal="right"/>
    </xf>
    <xf numFmtId="3" fontId="1" fillId="0" borderId="32" xfId="0" applyNumberFormat="1" applyFont="1" applyBorder="1" applyAlignment="1">
      <alignment horizontal="right"/>
    </xf>
    <xf numFmtId="3" fontId="1" fillId="0" borderId="27" xfId="0" applyNumberFormat="1" applyFont="1" applyBorder="1" applyAlignment="1">
      <alignment horizontal="right"/>
    </xf>
    <xf numFmtId="167" fontId="1" fillId="0" borderId="20" xfId="0" applyNumberFormat="1" applyFont="1" applyBorder="1" applyAlignment="1">
      <alignment horizontal="right"/>
    </xf>
    <xf numFmtId="165" fontId="1" fillId="0" borderId="20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5" fontId="1" fillId="0" borderId="33" xfId="0" applyNumberFormat="1" applyFont="1" applyBorder="1" applyAlignment="1">
      <alignment horizontal="right"/>
    </xf>
    <xf numFmtId="3" fontId="3" fillId="0" borderId="0" xfId="0" applyNumberFormat="1" applyFont="1"/>
    <xf numFmtId="165" fontId="3" fillId="0" borderId="5" xfId="0" applyNumberFormat="1" applyFont="1" applyBorder="1"/>
    <xf numFmtId="166" fontId="3" fillId="0" borderId="6" xfId="0" applyNumberFormat="1" applyFont="1" applyBorder="1"/>
    <xf numFmtId="3" fontId="3" fillId="0" borderId="6" xfId="0" applyNumberFormat="1" applyFont="1" applyBorder="1"/>
    <xf numFmtId="3" fontId="3" fillId="0" borderId="4" xfId="0" applyNumberFormat="1" applyFont="1" applyBorder="1"/>
    <xf numFmtId="165" fontId="3" fillId="0" borderId="4" xfId="0" applyNumberFormat="1" applyFont="1" applyBorder="1"/>
    <xf numFmtId="167" fontId="3" fillId="0" borderId="7" xfId="0" applyNumberFormat="1" applyFont="1" applyBorder="1"/>
    <xf numFmtId="165" fontId="3" fillId="0" borderId="8" xfId="0" applyNumberFormat="1" applyFont="1" applyBorder="1"/>
    <xf numFmtId="166" fontId="3" fillId="0" borderId="9" xfId="0" applyNumberFormat="1" applyFont="1" applyBorder="1"/>
    <xf numFmtId="3" fontId="3" fillId="0" borderId="9" xfId="0" applyNumberFormat="1" applyFont="1" applyBorder="1"/>
    <xf numFmtId="3" fontId="3" fillId="0" borderId="7" xfId="0" applyNumberFormat="1" applyFont="1" applyBorder="1"/>
    <xf numFmtId="165" fontId="3" fillId="0" borderId="7" xfId="0" applyNumberFormat="1" applyFont="1" applyBorder="1"/>
    <xf numFmtId="167" fontId="3" fillId="0" borderId="11" xfId="0" applyNumberFormat="1" applyFont="1" applyBorder="1"/>
    <xf numFmtId="165" fontId="3" fillId="0" borderId="11" xfId="0" applyNumberFormat="1" applyFont="1" applyBorder="1"/>
    <xf numFmtId="3" fontId="3" fillId="0" borderId="3" xfId="0" applyNumberFormat="1" applyFont="1" applyBorder="1"/>
    <xf numFmtId="165" fontId="3" fillId="0" borderId="5" xfId="1" applyNumberFormat="1" applyFont="1" applyBorder="1"/>
    <xf numFmtId="165" fontId="3" fillId="0" borderId="15" xfId="0" applyNumberFormat="1" applyFont="1" applyBorder="1"/>
    <xf numFmtId="167" fontId="3" fillId="0" borderId="18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3" fontId="3" fillId="0" borderId="1" xfId="0" applyNumberFormat="1" applyFont="1" applyBorder="1"/>
    <xf numFmtId="3" fontId="3" fillId="0" borderId="19" xfId="0" applyNumberFormat="1" applyFont="1" applyBorder="1"/>
    <xf numFmtId="167" fontId="3" fillId="0" borderId="14" xfId="0" applyNumberFormat="1" applyFont="1" applyBorder="1"/>
    <xf numFmtId="3" fontId="3" fillId="0" borderId="15" xfId="0" applyNumberFormat="1" applyFont="1" applyBorder="1"/>
    <xf numFmtId="167" fontId="3" fillId="0" borderId="17" xfId="0" applyNumberFormat="1" applyFont="1" applyBorder="1"/>
    <xf numFmtId="166" fontId="3" fillId="0" borderId="7" xfId="0" applyNumberFormat="1" applyFont="1" applyBorder="1"/>
    <xf numFmtId="3" fontId="3" fillId="0" borderId="16" xfId="0" applyNumberFormat="1" applyFont="1" applyBorder="1"/>
    <xf numFmtId="165" fontId="3" fillId="0" borderId="16" xfId="0" applyNumberFormat="1" applyFont="1" applyBorder="1"/>
    <xf numFmtId="6" fontId="9" fillId="0" borderId="0" xfId="0" applyNumberFormat="1" applyFont="1"/>
    <xf numFmtId="167" fontId="3" fillId="0" borderId="35" xfId="0" applyNumberFormat="1" applyFont="1" applyBorder="1"/>
    <xf numFmtId="166" fontId="3" fillId="0" borderId="11" xfId="0" applyNumberFormat="1" applyFont="1" applyBorder="1"/>
    <xf numFmtId="3" fontId="3" fillId="0" borderId="11" xfId="0" applyNumberFormat="1" applyFont="1" applyBorder="1"/>
    <xf numFmtId="3" fontId="3" fillId="0" borderId="36" xfId="0" applyNumberFormat="1" applyFont="1" applyBorder="1"/>
    <xf numFmtId="165" fontId="3" fillId="0" borderId="36" xfId="0" applyNumberFormat="1" applyFont="1" applyBorder="1"/>
    <xf numFmtId="165" fontId="3" fillId="0" borderId="37" xfId="0" applyNumberFormat="1" applyFont="1" applyBorder="1"/>
    <xf numFmtId="166" fontId="3" fillId="0" borderId="37" xfId="0" applyNumberFormat="1" applyFont="1" applyBorder="1"/>
    <xf numFmtId="165" fontId="3" fillId="0" borderId="19" xfId="0" applyNumberFormat="1" applyFont="1" applyBorder="1"/>
    <xf numFmtId="165" fontId="3" fillId="0" borderId="38" xfId="0" applyNumberFormat="1" applyFont="1" applyBorder="1"/>
    <xf numFmtId="166" fontId="3" fillId="0" borderId="38" xfId="0" applyNumberFormat="1" applyFont="1" applyBorder="1"/>
    <xf numFmtId="167" fontId="3" fillId="0" borderId="15" xfId="2" applyNumberFormat="1" applyFont="1" applyBorder="1"/>
    <xf numFmtId="165" fontId="3" fillId="0" borderId="26" xfId="0" applyNumberFormat="1" applyFont="1" applyBorder="1"/>
    <xf numFmtId="166" fontId="3" fillId="0" borderId="26" xfId="0" applyNumberFormat="1" applyFont="1" applyBorder="1"/>
    <xf numFmtId="3" fontId="3" fillId="0" borderId="27" xfId="0" applyNumberFormat="1" applyFont="1" applyBorder="1"/>
    <xf numFmtId="167" fontId="3" fillId="0" borderId="19" xfId="0" applyNumberFormat="1" applyFont="1" applyBorder="1"/>
    <xf numFmtId="167" fontId="3" fillId="0" borderId="15" xfId="0" applyNumberFormat="1" applyFont="1" applyBorder="1"/>
    <xf numFmtId="167" fontId="3" fillId="0" borderId="16" xfId="0" applyNumberFormat="1" applyFont="1" applyBorder="1"/>
    <xf numFmtId="0" fontId="10" fillId="0" borderId="0" xfId="0" applyFont="1" applyAlignment="1">
      <alignment horizontal="center" vertical="center" readingOrder="1"/>
    </xf>
    <xf numFmtId="164" fontId="11" fillId="5" borderId="34" xfId="0" applyNumberFormat="1" applyFont="1" applyFill="1" applyBorder="1" applyAlignment="1">
      <alignment horizontal="center"/>
    </xf>
    <xf numFmtId="164" fontId="11" fillId="5" borderId="20" xfId="0" applyNumberFormat="1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 wrapText="1"/>
    </xf>
    <xf numFmtId="167" fontId="3" fillId="0" borderId="27" xfId="0" applyNumberFormat="1" applyFont="1" applyBorder="1"/>
    <xf numFmtId="166" fontId="3" fillId="0" borderId="27" xfId="1" applyNumberFormat="1" applyFont="1" applyBorder="1"/>
    <xf numFmtId="1" fontId="3" fillId="0" borderId="27" xfId="1" applyNumberFormat="1" applyFont="1" applyBorder="1"/>
    <xf numFmtId="168" fontId="3" fillId="0" borderId="27" xfId="3" applyNumberFormat="1" applyFont="1" applyBorder="1"/>
    <xf numFmtId="3" fontId="6" fillId="2" borderId="10" xfId="0" applyNumberFormat="1" applyFont="1" applyFill="1" applyBorder="1" applyAlignment="1">
      <alignment horizontal="center" vertical="center" wrapText="1"/>
    </xf>
    <xf numFmtId="165" fontId="6" fillId="2" borderId="40" xfId="0" applyNumberFormat="1" applyFont="1" applyFill="1" applyBorder="1" applyAlignment="1">
      <alignment horizontal="center" vertical="center" wrapText="1"/>
    </xf>
    <xf numFmtId="166" fontId="6" fillId="2" borderId="41" xfId="0" applyNumberFormat="1" applyFont="1" applyFill="1" applyBorder="1" applyAlignment="1">
      <alignment horizontal="center"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164" fontId="6" fillId="0" borderId="27" xfId="0" applyNumberFormat="1" applyFont="1" applyBorder="1"/>
    <xf numFmtId="3" fontId="1" fillId="0" borderId="20" xfId="0" applyNumberFormat="1" applyFont="1" applyBorder="1" applyAlignment="1">
      <alignment horizontal="right"/>
    </xf>
    <xf numFmtId="167" fontId="12" fillId="0" borderId="34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7" fontId="12" fillId="0" borderId="29" xfId="0" applyNumberFormat="1" applyFont="1" applyBorder="1" applyAlignment="1">
      <alignment horizontal="center" vertical="center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A92D29"/>
      <color rgb="FFCCCCCC"/>
      <color rgb="FFB512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>
                <a:latin typeface="Tw Cen MT" panose="020B0602020104020603" pitchFamily="34" charset="0"/>
              </a:defRPr>
            </a:pPr>
            <a:r>
              <a:rPr lang="en-US" sz="1400" baseline="0">
                <a:latin typeface="Tw Cen MT" panose="020B0602020104020603" pitchFamily="34" charset="0"/>
                <a:cs typeface="Arial" panose="020B0604020202020204" pitchFamily="34" charset="0"/>
              </a:rPr>
              <a:t>Hotel/Motel Receipts</a:t>
            </a:r>
          </a:p>
        </c:rich>
      </c:tx>
      <c:layout>
        <c:manualLayout>
          <c:xMode val="edge"/>
          <c:yMode val="edge"/>
          <c:x val="0.43041386836290252"/>
          <c:y val="3.5335858700021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46431045378671"/>
          <c:y val="0.13074227504947522"/>
          <c:w val="0.7966516483015853"/>
          <c:h val="0.65017780024603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92D29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'Hotel Stats'!$A$342:$A$355</c15:sqref>
                  </c15:fullRef>
                </c:ext>
              </c:extLst>
              <c:f>'Hotel Stats'!$A$344:$A$355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 YTD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'Hotel Stats'!$B$342:$B$355</c15:sqref>
                  </c15:fullRef>
                </c:ext>
              </c:extLst>
              <c:f>'Hotel Stats'!$B$344:$B$355</c:f>
              <c:numCache>
                <c:formatCode>"$"#,##0</c:formatCode>
                <c:ptCount val="12"/>
                <c:pt idx="0">
                  <c:v>76336383</c:v>
                </c:pt>
                <c:pt idx="1">
                  <c:v>79800711</c:v>
                </c:pt>
                <c:pt idx="2">
                  <c:v>87185566</c:v>
                </c:pt>
                <c:pt idx="3">
                  <c:v>81591184</c:v>
                </c:pt>
                <c:pt idx="4">
                  <c:v>83535139</c:v>
                </c:pt>
                <c:pt idx="5">
                  <c:v>76451012</c:v>
                </c:pt>
                <c:pt idx="6">
                  <c:v>73956500</c:v>
                </c:pt>
                <c:pt idx="7">
                  <c:v>77195748</c:v>
                </c:pt>
                <c:pt idx="8">
                  <c:v>76496166</c:v>
                </c:pt>
                <c:pt idx="9">
                  <c:v>99331312</c:v>
                </c:pt>
                <c:pt idx="10">
                  <c:v>97843808</c:v>
                </c:pt>
                <c:pt idx="11">
                  <c:v>73734988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F-4BE9-9BB7-179D2170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44868352"/>
        <c:axId val="44870272"/>
      </c:barChart>
      <c:catAx>
        <c:axId val="448683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aseline="0">
                <a:latin typeface="Tw Cen MT" panose="020B0602020104020603" pitchFamily="34" charset="0"/>
              </a:defRPr>
            </a:pPr>
            <a:endParaRPr lang="en-US"/>
          </a:p>
        </c:txPr>
        <c:crossAx val="448702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48702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aseline="0">
                <a:latin typeface="Tw Cen MT" panose="020B0602020104020603" pitchFamily="34" charset="0"/>
              </a:defRPr>
            </a:pPr>
            <a:endParaRPr lang="en-US"/>
          </a:p>
        </c:txPr>
        <c:crossAx val="44868352"/>
        <c:crosses val="autoZero"/>
        <c:crossBetween val="between"/>
        <c:majorUnit val="10000000"/>
        <c:minorUnit val="2500000"/>
        <c:dispUnits>
          <c:builtInUnit val="millions"/>
          <c:dispUnitsLbl>
            <c:layout>
              <c:manualLayout>
                <c:xMode val="edge"/>
                <c:yMode val="edge"/>
                <c:x val="4.1217970643220352E-2"/>
                <c:y val="0.35829389850153159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baseline="0">
                    <a:latin typeface="Tw Cen MT" panose="020B0602020104020603" pitchFamily="34" charset="0"/>
                  </a:defRPr>
                </a:pPr>
                <a:endParaRPr lang="en-US"/>
              </a:p>
            </c:txPr>
          </c:dispUnitsLbl>
        </c:dispUnits>
      </c:valAx>
      <c:spPr>
        <a:solidFill>
          <a:srgbClr val="CCCCCC"/>
        </a:solidFill>
        <a:ln w="12700">
          <a:solidFill>
            <a:srgbClr val="C4D8E2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w Cen MT" panose="020B0602020104020603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556719</xdr:colOff>
      <xdr:row>19</xdr:row>
      <xdr:rowOff>141739</xdr:rowOff>
    </xdr:from>
    <xdr:to>
      <xdr:col>7</xdr:col>
      <xdr:colOff>384390</xdr:colOff>
      <xdr:row>38</xdr:row>
      <xdr:rowOff>84238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L371"/>
  <sheetViews>
    <sheetView tabSelected="1" zoomScale="94" zoomScaleNormal="94" workbookViewId="0">
      <pane ySplit="1" topLeftCell="A311" activePane="bottomLeft" state="frozen"/>
      <selection pane="bottomLeft" activeCell="C371" sqref="C371"/>
    </sheetView>
  </sheetViews>
  <sheetFormatPr defaultColWidth="8.81640625" defaultRowHeight="14" x14ac:dyDescent="0.3"/>
  <cols>
    <col min="1" max="1" width="16.54296875" style="36" customWidth="1"/>
    <col min="2" max="2" width="20.1796875" style="37" bestFit="1" customWidth="1"/>
    <col min="3" max="3" width="15.1796875" style="38" bestFit="1" customWidth="1"/>
    <col min="4" max="4" width="21.1796875" style="29" bestFit="1" customWidth="1"/>
    <col min="5" max="5" width="25.453125" style="29" bestFit="1" customWidth="1"/>
    <col min="6" max="6" width="16.54296875" style="27" bestFit="1" customWidth="1"/>
    <col min="7" max="7" width="21.1796875" style="27" bestFit="1" customWidth="1"/>
    <col min="8" max="8" width="8.81640625" style="28"/>
    <col min="9" max="10" width="15.1796875" style="38" bestFit="1" customWidth="1"/>
    <col min="11" max="16384" width="8.81640625" style="28"/>
  </cols>
  <sheetData>
    <row r="1" spans="1:10" s="24" customFormat="1" ht="54" customHeight="1" x14ac:dyDescent="0.3">
      <c r="A1" s="18" t="s">
        <v>0</v>
      </c>
      <c r="B1" s="19" t="s">
        <v>2</v>
      </c>
      <c r="C1" s="20" t="s">
        <v>9</v>
      </c>
      <c r="D1" s="21" t="s">
        <v>10</v>
      </c>
      <c r="E1" s="21" t="s">
        <v>11</v>
      </c>
      <c r="F1" s="22" t="s">
        <v>12</v>
      </c>
      <c r="G1" s="23" t="s">
        <v>13</v>
      </c>
      <c r="I1" s="25" t="s">
        <v>3</v>
      </c>
      <c r="J1" s="25" t="s">
        <v>4</v>
      </c>
    </row>
    <row r="2" spans="1:10" x14ac:dyDescent="0.3">
      <c r="A2" s="26">
        <v>35431</v>
      </c>
      <c r="B2" s="6">
        <v>2581747</v>
      </c>
      <c r="C2" s="3"/>
      <c r="D2" s="5"/>
      <c r="E2" s="5"/>
      <c r="F2" s="1"/>
      <c r="G2" s="2"/>
      <c r="H2" s="112"/>
      <c r="I2" s="4"/>
      <c r="J2" s="4"/>
    </row>
    <row r="3" spans="1:10" x14ac:dyDescent="0.3">
      <c r="A3" s="26">
        <v>35462</v>
      </c>
      <c r="B3" s="6">
        <v>3016291</v>
      </c>
      <c r="C3" s="3"/>
      <c r="D3" s="5"/>
      <c r="E3" s="5"/>
      <c r="F3" s="1"/>
      <c r="G3" s="2"/>
      <c r="H3" s="112"/>
      <c r="I3" s="4"/>
      <c r="J3" s="4"/>
    </row>
    <row r="4" spans="1:10" x14ac:dyDescent="0.3">
      <c r="A4" s="26">
        <v>35490</v>
      </c>
      <c r="B4" s="6">
        <v>3239522</v>
      </c>
      <c r="C4" s="3"/>
      <c r="D4" s="5"/>
      <c r="E4" s="5"/>
      <c r="F4" s="1"/>
      <c r="G4" s="2"/>
      <c r="H4" s="112"/>
      <c r="I4" s="4"/>
      <c r="J4" s="4"/>
    </row>
    <row r="5" spans="1:10" x14ac:dyDescent="0.3">
      <c r="A5" s="26">
        <v>35521</v>
      </c>
      <c r="B5" s="6">
        <v>3239522</v>
      </c>
      <c r="C5" s="3"/>
      <c r="D5" s="5"/>
      <c r="E5" s="5"/>
      <c r="F5" s="1"/>
      <c r="G5" s="2"/>
      <c r="H5" s="112"/>
      <c r="I5" s="4"/>
      <c r="J5" s="4"/>
    </row>
    <row r="6" spans="1:10" x14ac:dyDescent="0.3">
      <c r="A6" s="26">
        <v>35551</v>
      </c>
      <c r="B6" s="6">
        <v>3441151</v>
      </c>
      <c r="C6" s="3"/>
      <c r="D6" s="5"/>
      <c r="E6" s="5"/>
      <c r="F6" s="1"/>
      <c r="G6" s="2"/>
      <c r="H6" s="112"/>
      <c r="I6" s="4"/>
      <c r="J6" s="4"/>
    </row>
    <row r="7" spans="1:10" x14ac:dyDescent="0.3">
      <c r="A7" s="26">
        <v>35582</v>
      </c>
      <c r="B7" s="6">
        <v>3615322.33</v>
      </c>
      <c r="C7" s="3"/>
      <c r="D7" s="5"/>
      <c r="E7" s="5"/>
      <c r="F7" s="1"/>
      <c r="G7" s="2"/>
      <c r="H7" s="112"/>
      <c r="I7" s="4"/>
      <c r="J7" s="4"/>
    </row>
    <row r="8" spans="1:10" x14ac:dyDescent="0.3">
      <c r="A8" s="26">
        <v>35612</v>
      </c>
      <c r="B8" s="6">
        <v>3197478</v>
      </c>
      <c r="C8" s="3"/>
      <c r="D8" s="5"/>
      <c r="E8" s="5"/>
      <c r="F8" s="1"/>
      <c r="G8" s="2"/>
      <c r="H8" s="112"/>
      <c r="I8" s="4"/>
      <c r="J8" s="4"/>
    </row>
    <row r="9" spans="1:10" x14ac:dyDescent="0.3">
      <c r="A9" s="26">
        <v>35643</v>
      </c>
      <c r="B9" s="6">
        <v>3549366</v>
      </c>
      <c r="C9" s="3"/>
      <c r="D9" s="5"/>
      <c r="E9" s="5"/>
      <c r="F9" s="1"/>
      <c r="G9" s="2"/>
      <c r="H9" s="112"/>
      <c r="I9" s="4"/>
      <c r="J9" s="4"/>
    </row>
    <row r="10" spans="1:10" x14ac:dyDescent="0.3">
      <c r="A10" s="26">
        <v>35674</v>
      </c>
      <c r="B10" s="6">
        <v>3139039</v>
      </c>
      <c r="C10" s="3"/>
      <c r="D10" s="5"/>
      <c r="E10" s="5"/>
      <c r="F10" s="1"/>
      <c r="G10" s="2"/>
      <c r="H10" s="112"/>
      <c r="I10" s="4"/>
      <c r="J10" s="4"/>
    </row>
    <row r="11" spans="1:10" x14ac:dyDescent="0.3">
      <c r="A11" s="26">
        <v>35704</v>
      </c>
      <c r="B11" s="6">
        <v>3323769</v>
      </c>
      <c r="C11" s="3"/>
      <c r="D11" s="5"/>
      <c r="E11" s="5"/>
      <c r="F11" s="1"/>
      <c r="G11" s="2"/>
      <c r="H11" s="112"/>
      <c r="I11" s="4"/>
      <c r="J11" s="4"/>
    </row>
    <row r="12" spans="1:10" x14ac:dyDescent="0.3">
      <c r="A12" s="26">
        <v>35735</v>
      </c>
      <c r="B12" s="6">
        <v>2869871</v>
      </c>
      <c r="C12" s="3"/>
      <c r="D12" s="5"/>
      <c r="E12" s="5"/>
      <c r="F12" s="1"/>
      <c r="G12" s="2"/>
      <c r="H12" s="112"/>
      <c r="I12" s="4"/>
      <c r="J12" s="4"/>
    </row>
    <row r="13" spans="1:10" x14ac:dyDescent="0.3">
      <c r="A13" s="26">
        <v>35765</v>
      </c>
      <c r="B13" s="6">
        <v>2242530</v>
      </c>
      <c r="C13" s="3"/>
      <c r="D13" s="5"/>
      <c r="E13" s="5"/>
      <c r="F13" s="1"/>
      <c r="G13" s="2"/>
      <c r="H13" s="112"/>
      <c r="I13" s="4"/>
      <c r="J13" s="4"/>
    </row>
    <row r="14" spans="1:10" x14ac:dyDescent="0.3">
      <c r="A14" s="26">
        <v>35796</v>
      </c>
      <c r="B14" s="70">
        <v>2677168.67</v>
      </c>
      <c r="C14" s="3"/>
      <c r="D14" s="5"/>
      <c r="E14" s="5"/>
      <c r="F14" s="1"/>
      <c r="G14" s="2"/>
      <c r="H14" s="112"/>
      <c r="I14" s="4"/>
      <c r="J14" s="4"/>
    </row>
    <row r="15" spans="1:10" x14ac:dyDescent="0.3">
      <c r="A15" s="26">
        <v>35827</v>
      </c>
      <c r="B15" s="70">
        <v>3275806.67</v>
      </c>
      <c r="C15" s="3"/>
      <c r="D15" s="5"/>
      <c r="E15" s="5"/>
      <c r="F15" s="1"/>
      <c r="G15" s="2"/>
      <c r="H15" s="112"/>
      <c r="I15" s="4"/>
      <c r="J15" s="4"/>
    </row>
    <row r="16" spans="1:10" x14ac:dyDescent="0.3">
      <c r="A16" s="26">
        <v>35855</v>
      </c>
      <c r="B16" s="70">
        <v>4353463</v>
      </c>
      <c r="C16" s="3"/>
      <c r="D16" s="5"/>
      <c r="E16" s="5"/>
      <c r="F16" s="1"/>
      <c r="G16" s="2"/>
      <c r="H16" s="112"/>
      <c r="I16" s="4"/>
      <c r="J16" s="4"/>
    </row>
    <row r="17" spans="1:10" x14ac:dyDescent="0.3">
      <c r="A17" s="26">
        <v>35886</v>
      </c>
      <c r="B17" s="70">
        <v>3602805</v>
      </c>
      <c r="C17" s="3"/>
      <c r="D17" s="5"/>
      <c r="E17" s="5"/>
      <c r="F17" s="1"/>
      <c r="G17" s="2"/>
      <c r="H17" s="112"/>
      <c r="I17" s="4"/>
      <c r="J17" s="4"/>
    </row>
    <row r="18" spans="1:10" x14ac:dyDescent="0.3">
      <c r="A18" s="26">
        <v>35916</v>
      </c>
      <c r="B18" s="70">
        <v>3822797</v>
      </c>
      <c r="C18" s="3"/>
      <c r="D18" s="5"/>
      <c r="E18" s="5"/>
      <c r="F18" s="1"/>
      <c r="G18" s="2"/>
      <c r="H18" s="112"/>
      <c r="I18" s="4"/>
      <c r="J18" s="4"/>
    </row>
    <row r="19" spans="1:10" x14ac:dyDescent="0.3">
      <c r="A19" s="26">
        <v>35947</v>
      </c>
      <c r="B19" s="70">
        <v>3750789</v>
      </c>
      <c r="C19" s="3"/>
      <c r="D19" s="5"/>
      <c r="E19" s="5"/>
      <c r="F19" s="1"/>
      <c r="G19" s="2"/>
      <c r="H19" s="112"/>
      <c r="I19" s="4"/>
      <c r="J19" s="4"/>
    </row>
    <row r="20" spans="1:10" x14ac:dyDescent="0.3">
      <c r="A20" s="26">
        <v>35977</v>
      </c>
      <c r="B20" s="70">
        <v>3796705</v>
      </c>
      <c r="C20" s="3"/>
      <c r="D20" s="5"/>
      <c r="E20" s="5"/>
      <c r="F20" s="1"/>
      <c r="G20" s="2"/>
      <c r="H20" s="112"/>
      <c r="I20" s="4"/>
      <c r="J20" s="4"/>
    </row>
    <row r="21" spans="1:10" x14ac:dyDescent="0.3">
      <c r="A21" s="26">
        <v>36008</v>
      </c>
      <c r="B21" s="70">
        <v>3346741</v>
      </c>
      <c r="C21" s="3"/>
      <c r="D21" s="5"/>
      <c r="E21" s="5"/>
      <c r="F21" s="1"/>
      <c r="G21" s="2"/>
      <c r="H21" s="112"/>
      <c r="I21" s="4"/>
      <c r="J21" s="4"/>
    </row>
    <row r="22" spans="1:10" x14ac:dyDescent="0.3">
      <c r="A22" s="26">
        <v>36039</v>
      </c>
      <c r="B22" s="70">
        <v>3605456</v>
      </c>
      <c r="C22" s="3"/>
      <c r="D22" s="5"/>
      <c r="E22" s="5"/>
      <c r="F22" s="1"/>
      <c r="G22" s="2"/>
      <c r="H22" s="112"/>
      <c r="I22" s="4"/>
      <c r="J22" s="4"/>
    </row>
    <row r="23" spans="1:10" x14ac:dyDescent="0.3">
      <c r="A23" s="26">
        <v>36069</v>
      </c>
      <c r="B23" s="70">
        <v>3408923</v>
      </c>
      <c r="C23" s="3"/>
      <c r="D23" s="5"/>
      <c r="E23" s="5"/>
      <c r="F23" s="1"/>
      <c r="G23" s="2"/>
      <c r="H23" s="112"/>
      <c r="I23" s="4"/>
      <c r="J23" s="4"/>
    </row>
    <row r="24" spans="1:10" x14ac:dyDescent="0.3">
      <c r="A24" s="26">
        <v>36100</v>
      </c>
      <c r="B24" s="70">
        <v>2660545</v>
      </c>
      <c r="C24" s="3"/>
      <c r="D24" s="5"/>
      <c r="E24" s="5"/>
      <c r="F24" s="1"/>
      <c r="G24" s="2"/>
      <c r="H24" s="112"/>
      <c r="I24" s="4"/>
      <c r="J24" s="4"/>
    </row>
    <row r="25" spans="1:10" x14ac:dyDescent="0.3">
      <c r="A25" s="26">
        <v>36130</v>
      </c>
      <c r="B25" s="70">
        <v>2388472</v>
      </c>
      <c r="C25" s="3"/>
      <c r="D25" s="5"/>
      <c r="E25" s="5"/>
      <c r="F25" s="1"/>
      <c r="G25" s="2"/>
      <c r="H25" s="112"/>
      <c r="I25" s="4"/>
      <c r="J25" s="4"/>
    </row>
    <row r="26" spans="1:10" x14ac:dyDescent="0.3">
      <c r="A26" s="26">
        <v>36161</v>
      </c>
      <c r="B26" s="70">
        <v>2755815</v>
      </c>
      <c r="C26" s="3"/>
      <c r="D26" s="5"/>
      <c r="E26" s="5"/>
      <c r="F26" s="1"/>
      <c r="G26" s="2"/>
      <c r="H26" s="112"/>
      <c r="I26" s="4"/>
      <c r="J26" s="4"/>
    </row>
    <row r="27" spans="1:10" x14ac:dyDescent="0.3">
      <c r="A27" s="26">
        <v>36192</v>
      </c>
      <c r="B27" s="70">
        <v>2849417</v>
      </c>
      <c r="C27" s="3"/>
      <c r="D27" s="5"/>
      <c r="E27" s="5"/>
      <c r="F27" s="1"/>
      <c r="G27" s="2"/>
      <c r="H27" s="112"/>
      <c r="I27" s="4"/>
      <c r="J27" s="4"/>
    </row>
    <row r="28" spans="1:10" x14ac:dyDescent="0.3">
      <c r="A28" s="26">
        <v>36220</v>
      </c>
      <c r="B28" s="70">
        <v>4229528</v>
      </c>
      <c r="C28" s="3"/>
      <c r="D28" s="5"/>
      <c r="E28" s="5"/>
      <c r="F28" s="1"/>
      <c r="G28" s="2"/>
      <c r="H28" s="112"/>
      <c r="I28" s="4"/>
      <c r="J28" s="4"/>
    </row>
    <row r="29" spans="1:10" x14ac:dyDescent="0.3">
      <c r="A29" s="26">
        <v>36251</v>
      </c>
      <c r="B29" s="70">
        <v>4271881</v>
      </c>
      <c r="C29" s="3"/>
      <c r="D29" s="5"/>
      <c r="E29" s="5"/>
      <c r="F29" s="1"/>
      <c r="G29" s="2"/>
      <c r="H29" s="112"/>
      <c r="I29" s="4"/>
      <c r="J29" s="4"/>
    </row>
    <row r="30" spans="1:10" x14ac:dyDescent="0.3">
      <c r="A30" s="26">
        <v>36281</v>
      </c>
      <c r="B30" s="70">
        <v>3687853</v>
      </c>
      <c r="C30" s="3"/>
      <c r="D30" s="5"/>
      <c r="E30" s="5"/>
      <c r="F30" s="1"/>
      <c r="G30" s="2"/>
      <c r="H30" s="112"/>
      <c r="I30" s="4"/>
      <c r="J30" s="4"/>
    </row>
    <row r="31" spans="1:10" x14ac:dyDescent="0.3">
      <c r="A31" s="26">
        <v>36312</v>
      </c>
      <c r="B31" s="70">
        <v>3671855</v>
      </c>
      <c r="C31" s="3"/>
      <c r="D31" s="5"/>
      <c r="E31" s="5"/>
      <c r="F31" s="1"/>
      <c r="G31" s="2"/>
      <c r="H31" s="112"/>
      <c r="I31" s="4"/>
      <c r="J31" s="4"/>
    </row>
    <row r="32" spans="1:10" x14ac:dyDescent="0.3">
      <c r="A32" s="26">
        <v>36342</v>
      </c>
      <c r="B32" s="70">
        <v>3650083</v>
      </c>
      <c r="C32" s="3"/>
      <c r="D32" s="5"/>
      <c r="E32" s="5"/>
      <c r="F32" s="1"/>
      <c r="G32" s="2"/>
      <c r="H32" s="112"/>
      <c r="I32" s="4"/>
      <c r="J32" s="4"/>
    </row>
    <row r="33" spans="1:10" x14ac:dyDescent="0.3">
      <c r="A33" s="26">
        <v>36373</v>
      </c>
      <c r="B33" s="70">
        <v>3431176</v>
      </c>
      <c r="C33" s="3"/>
      <c r="D33" s="5"/>
      <c r="E33" s="5"/>
      <c r="F33" s="1"/>
      <c r="G33" s="2"/>
      <c r="H33" s="112"/>
      <c r="I33" s="4"/>
      <c r="J33" s="4"/>
    </row>
    <row r="34" spans="1:10" x14ac:dyDescent="0.3">
      <c r="A34" s="26">
        <v>36404</v>
      </c>
      <c r="B34" s="70">
        <v>3078087</v>
      </c>
      <c r="C34" s="3"/>
      <c r="D34" s="5"/>
      <c r="E34" s="5"/>
      <c r="F34" s="1"/>
      <c r="G34" s="2"/>
      <c r="H34" s="112"/>
      <c r="I34" s="4"/>
      <c r="J34" s="4"/>
    </row>
    <row r="35" spans="1:10" x14ac:dyDescent="0.3">
      <c r="A35" s="26">
        <v>36434</v>
      </c>
      <c r="B35" s="70">
        <v>3375375</v>
      </c>
      <c r="C35" s="3"/>
      <c r="D35" s="5"/>
      <c r="E35" s="5"/>
      <c r="F35" s="1"/>
      <c r="G35" s="2"/>
      <c r="H35" s="112"/>
      <c r="I35" s="4"/>
      <c r="J35" s="4"/>
    </row>
    <row r="36" spans="1:10" x14ac:dyDescent="0.3">
      <c r="A36" s="26">
        <v>36465</v>
      </c>
      <c r="B36" s="70">
        <v>2426566</v>
      </c>
      <c r="C36" s="3"/>
      <c r="D36" s="5"/>
      <c r="E36" s="5"/>
      <c r="F36" s="1"/>
      <c r="G36" s="2"/>
      <c r="H36" s="112"/>
      <c r="I36" s="4"/>
      <c r="J36" s="4"/>
    </row>
    <row r="37" spans="1:10" x14ac:dyDescent="0.3">
      <c r="A37" s="26">
        <v>36495</v>
      </c>
      <c r="B37" s="70">
        <v>2285228</v>
      </c>
      <c r="C37" s="3"/>
      <c r="D37" s="5"/>
      <c r="E37" s="5"/>
      <c r="F37" s="1"/>
      <c r="G37" s="2"/>
      <c r="H37" s="112"/>
      <c r="I37" s="4"/>
      <c r="J37" s="4"/>
    </row>
    <row r="38" spans="1:10" x14ac:dyDescent="0.3">
      <c r="A38" s="26">
        <v>36526</v>
      </c>
      <c r="B38" s="70">
        <v>2758571</v>
      </c>
      <c r="C38" s="3"/>
      <c r="D38" s="5"/>
      <c r="E38" s="5"/>
      <c r="F38" s="1"/>
      <c r="G38" s="2"/>
      <c r="H38" s="112"/>
      <c r="I38" s="4"/>
      <c r="J38" s="4"/>
    </row>
    <row r="39" spans="1:10" x14ac:dyDescent="0.3">
      <c r="A39" s="26">
        <v>36557</v>
      </c>
      <c r="B39" s="70">
        <v>3176666</v>
      </c>
      <c r="C39" s="3"/>
      <c r="D39" s="5"/>
      <c r="E39" s="5"/>
      <c r="F39" s="1"/>
      <c r="G39" s="2"/>
      <c r="H39" s="112"/>
      <c r="I39" s="4"/>
      <c r="J39" s="4"/>
    </row>
    <row r="40" spans="1:10" x14ac:dyDescent="0.3">
      <c r="A40" s="26">
        <v>36586</v>
      </c>
      <c r="B40" s="70">
        <v>4162052.67</v>
      </c>
      <c r="C40" s="3"/>
      <c r="D40" s="5"/>
      <c r="E40" s="5"/>
      <c r="F40" s="1"/>
      <c r="G40" s="2"/>
      <c r="H40" s="112"/>
      <c r="I40" s="4"/>
      <c r="J40" s="4"/>
    </row>
    <row r="41" spans="1:10" x14ac:dyDescent="0.3">
      <c r="A41" s="26">
        <v>36617</v>
      </c>
      <c r="B41" s="70">
        <v>3480205</v>
      </c>
      <c r="C41" s="3"/>
      <c r="D41" s="5"/>
      <c r="E41" s="5"/>
      <c r="F41" s="1"/>
      <c r="G41" s="2"/>
      <c r="H41" s="112"/>
      <c r="I41" s="4"/>
      <c r="J41" s="4"/>
    </row>
    <row r="42" spans="1:10" x14ac:dyDescent="0.3">
      <c r="A42" s="26">
        <v>36647</v>
      </c>
      <c r="B42" s="70">
        <v>4257093</v>
      </c>
      <c r="C42" s="3"/>
      <c r="D42" s="5"/>
      <c r="E42" s="5"/>
      <c r="F42" s="1"/>
      <c r="G42" s="2"/>
      <c r="H42" s="112"/>
      <c r="I42" s="4"/>
      <c r="J42" s="4"/>
    </row>
    <row r="43" spans="1:10" x14ac:dyDescent="0.3">
      <c r="A43" s="26">
        <v>36678</v>
      </c>
      <c r="B43" s="70">
        <v>3733913</v>
      </c>
      <c r="C43" s="3"/>
      <c r="D43" s="5"/>
      <c r="E43" s="5"/>
      <c r="F43" s="1"/>
      <c r="G43" s="2"/>
      <c r="H43" s="112"/>
      <c r="I43" s="4"/>
      <c r="J43" s="4"/>
    </row>
    <row r="44" spans="1:10" x14ac:dyDescent="0.3">
      <c r="A44" s="26">
        <v>36708</v>
      </c>
      <c r="B44" s="70">
        <v>3355560</v>
      </c>
      <c r="C44" s="3"/>
      <c r="D44" s="5"/>
      <c r="E44" s="5"/>
      <c r="F44" s="1"/>
      <c r="G44" s="2"/>
      <c r="H44" s="112"/>
      <c r="I44" s="4"/>
      <c r="J44" s="4"/>
    </row>
    <row r="45" spans="1:10" x14ac:dyDescent="0.3">
      <c r="A45" s="26">
        <v>36739</v>
      </c>
      <c r="B45" s="70">
        <v>3255297</v>
      </c>
      <c r="C45" s="3"/>
      <c r="D45" s="5"/>
      <c r="E45" s="5"/>
      <c r="F45" s="1"/>
      <c r="G45" s="2"/>
      <c r="H45" s="112"/>
      <c r="I45" s="4"/>
      <c r="J45" s="4"/>
    </row>
    <row r="46" spans="1:10" x14ac:dyDescent="0.3">
      <c r="A46" s="26">
        <v>36770</v>
      </c>
      <c r="B46" s="70">
        <v>3248226</v>
      </c>
      <c r="C46" s="3"/>
      <c r="D46" s="5"/>
      <c r="E46" s="5"/>
      <c r="F46" s="1"/>
      <c r="G46" s="2"/>
      <c r="H46" s="112"/>
      <c r="I46" s="4"/>
      <c r="J46" s="4"/>
    </row>
    <row r="47" spans="1:10" x14ac:dyDescent="0.3">
      <c r="A47" s="26">
        <v>36800</v>
      </c>
      <c r="B47" s="70">
        <v>3316316</v>
      </c>
      <c r="C47" s="3"/>
      <c r="D47" s="5"/>
      <c r="E47" s="5"/>
      <c r="F47" s="1"/>
      <c r="G47" s="2"/>
      <c r="H47" s="112"/>
      <c r="I47" s="4"/>
      <c r="J47" s="4"/>
    </row>
    <row r="48" spans="1:10" x14ac:dyDescent="0.3">
      <c r="A48" s="26">
        <v>36831</v>
      </c>
      <c r="B48" s="70">
        <v>2765344</v>
      </c>
      <c r="C48" s="3"/>
      <c r="D48" s="5"/>
      <c r="E48" s="5"/>
      <c r="F48" s="1"/>
      <c r="G48" s="2"/>
      <c r="H48" s="112"/>
      <c r="I48" s="4"/>
      <c r="J48" s="4"/>
    </row>
    <row r="49" spans="1:10" x14ac:dyDescent="0.3">
      <c r="A49" s="26">
        <v>36861</v>
      </c>
      <c r="B49" s="70">
        <v>2437692</v>
      </c>
      <c r="C49" s="3"/>
      <c r="D49" s="5"/>
      <c r="E49" s="5"/>
      <c r="F49" s="1"/>
      <c r="G49" s="2"/>
      <c r="H49" s="112"/>
      <c r="I49" s="4"/>
      <c r="J49" s="4"/>
    </row>
    <row r="50" spans="1:10" x14ac:dyDescent="0.3">
      <c r="A50" s="26">
        <v>36892</v>
      </c>
      <c r="B50" s="70">
        <v>2984335</v>
      </c>
      <c r="C50" s="3"/>
      <c r="D50" s="5"/>
      <c r="E50" s="5"/>
      <c r="F50" s="1"/>
      <c r="G50" s="2"/>
      <c r="H50" s="112"/>
      <c r="I50" s="4"/>
      <c r="J50" s="4"/>
    </row>
    <row r="51" spans="1:10" x14ac:dyDescent="0.3">
      <c r="A51" s="26">
        <v>36923</v>
      </c>
      <c r="B51" s="70">
        <v>3467876</v>
      </c>
      <c r="C51" s="3"/>
      <c r="D51" s="5"/>
      <c r="E51" s="5"/>
      <c r="F51" s="1"/>
      <c r="G51" s="2"/>
      <c r="H51" s="112"/>
      <c r="I51" s="4"/>
      <c r="J51" s="4"/>
    </row>
    <row r="52" spans="1:10" x14ac:dyDescent="0.3">
      <c r="A52" s="26">
        <v>36951</v>
      </c>
      <c r="B52" s="70">
        <v>4064441</v>
      </c>
      <c r="C52" s="3"/>
      <c r="D52" s="5"/>
      <c r="E52" s="5"/>
      <c r="F52" s="1"/>
      <c r="G52" s="2"/>
      <c r="H52" s="112"/>
      <c r="I52" s="4"/>
      <c r="J52" s="4"/>
    </row>
    <row r="53" spans="1:10" x14ac:dyDescent="0.3">
      <c r="A53" s="26">
        <v>36982</v>
      </c>
      <c r="B53" s="70">
        <v>3693167</v>
      </c>
      <c r="C53" s="3"/>
      <c r="D53" s="5"/>
      <c r="E53" s="5"/>
      <c r="F53" s="1"/>
      <c r="G53" s="2"/>
      <c r="H53" s="112"/>
      <c r="I53" s="4"/>
      <c r="J53" s="4"/>
    </row>
    <row r="54" spans="1:10" x14ac:dyDescent="0.3">
      <c r="A54" s="26">
        <v>37012</v>
      </c>
      <c r="B54" s="70">
        <v>3989809</v>
      </c>
      <c r="C54" s="3"/>
      <c r="D54" s="5"/>
      <c r="E54" s="5"/>
      <c r="F54" s="1"/>
      <c r="G54" s="2"/>
      <c r="H54" s="112"/>
      <c r="I54" s="4"/>
      <c r="J54" s="4"/>
    </row>
    <row r="55" spans="1:10" x14ac:dyDescent="0.3">
      <c r="A55" s="26">
        <v>37043</v>
      </c>
      <c r="B55" s="70">
        <v>3639196</v>
      </c>
      <c r="C55" s="3"/>
      <c r="D55" s="5"/>
      <c r="E55" s="5"/>
      <c r="F55" s="1"/>
      <c r="G55" s="2"/>
      <c r="H55" s="112"/>
      <c r="I55" s="4"/>
      <c r="J55" s="4"/>
    </row>
    <row r="56" spans="1:10" x14ac:dyDescent="0.3">
      <c r="A56" s="26">
        <v>37073</v>
      </c>
      <c r="B56" s="70">
        <v>3666891</v>
      </c>
      <c r="C56" s="3"/>
      <c r="D56" s="5"/>
      <c r="E56" s="5"/>
      <c r="F56" s="1"/>
      <c r="G56" s="2"/>
      <c r="H56" s="112"/>
      <c r="I56" s="4"/>
      <c r="J56" s="4"/>
    </row>
    <row r="57" spans="1:10" x14ac:dyDescent="0.3">
      <c r="A57" s="26">
        <v>37104</v>
      </c>
      <c r="B57" s="70">
        <v>3794312</v>
      </c>
      <c r="C57" s="3"/>
      <c r="D57" s="5"/>
      <c r="E57" s="5"/>
      <c r="F57" s="1"/>
      <c r="G57" s="2"/>
      <c r="H57" s="112"/>
      <c r="I57" s="4"/>
      <c r="J57" s="4"/>
    </row>
    <row r="58" spans="1:10" x14ac:dyDescent="0.3">
      <c r="A58" s="26">
        <v>37135</v>
      </c>
      <c r="B58" s="70">
        <v>2960854</v>
      </c>
      <c r="C58" s="3"/>
      <c r="D58" s="5"/>
      <c r="E58" s="5"/>
      <c r="F58" s="1"/>
      <c r="G58" s="2"/>
      <c r="H58" s="112"/>
      <c r="I58" s="4"/>
      <c r="J58" s="4"/>
    </row>
    <row r="59" spans="1:10" x14ac:dyDescent="0.3">
      <c r="A59" s="26">
        <v>37165</v>
      </c>
      <c r="B59" s="70">
        <v>3725044</v>
      </c>
      <c r="C59" s="3"/>
      <c r="D59" s="5"/>
      <c r="E59" s="5"/>
      <c r="F59" s="1"/>
      <c r="G59" s="2"/>
      <c r="H59" s="112"/>
      <c r="I59" s="4"/>
      <c r="J59" s="4"/>
    </row>
    <row r="60" spans="1:10" x14ac:dyDescent="0.3">
      <c r="A60" s="26">
        <v>37196</v>
      </c>
      <c r="B60" s="70">
        <v>2609901</v>
      </c>
      <c r="C60" s="3"/>
      <c r="D60" s="5"/>
      <c r="E60" s="5"/>
      <c r="F60" s="1"/>
      <c r="G60" s="2"/>
      <c r="H60" s="112"/>
      <c r="I60" s="4"/>
      <c r="J60" s="4"/>
    </row>
    <row r="61" spans="1:10" x14ac:dyDescent="0.3">
      <c r="A61" s="26">
        <v>37226</v>
      </c>
      <c r="B61" s="70">
        <v>2462387</v>
      </c>
      <c r="C61" s="3"/>
      <c r="D61" s="5"/>
      <c r="E61" s="5"/>
      <c r="F61" s="1"/>
      <c r="G61" s="2"/>
      <c r="H61" s="112"/>
      <c r="I61" s="4"/>
      <c r="J61" s="4"/>
    </row>
    <row r="62" spans="1:10" x14ac:dyDescent="0.3">
      <c r="A62" s="26">
        <v>37257</v>
      </c>
      <c r="B62" s="70">
        <v>2591733</v>
      </c>
      <c r="C62" s="3"/>
      <c r="D62" s="5"/>
      <c r="E62" s="5"/>
      <c r="F62" s="1"/>
      <c r="G62" s="2"/>
      <c r="H62" s="112"/>
      <c r="I62" s="4"/>
      <c r="J62" s="4"/>
    </row>
    <row r="63" spans="1:10" x14ac:dyDescent="0.3">
      <c r="A63" s="26">
        <v>37288</v>
      </c>
      <c r="B63" s="70">
        <v>3086728</v>
      </c>
      <c r="C63" s="3"/>
      <c r="D63" s="5"/>
      <c r="E63" s="5"/>
      <c r="F63" s="1"/>
      <c r="G63" s="2"/>
      <c r="H63" s="112"/>
      <c r="I63" s="4"/>
      <c r="J63" s="4"/>
    </row>
    <row r="64" spans="1:10" x14ac:dyDescent="0.3">
      <c r="A64" s="26">
        <v>37316</v>
      </c>
      <c r="B64" s="70">
        <v>3606767</v>
      </c>
      <c r="C64" s="3"/>
      <c r="D64" s="5"/>
      <c r="E64" s="5"/>
      <c r="F64" s="1"/>
      <c r="G64" s="2"/>
      <c r="H64" s="112"/>
      <c r="I64" s="4"/>
      <c r="J64" s="4"/>
    </row>
    <row r="65" spans="1:10" x14ac:dyDescent="0.3">
      <c r="A65" s="26">
        <v>37347</v>
      </c>
      <c r="B65" s="70">
        <v>3760847</v>
      </c>
      <c r="C65" s="3"/>
      <c r="D65" s="5"/>
      <c r="E65" s="5"/>
      <c r="F65" s="1"/>
      <c r="G65" s="2"/>
      <c r="H65" s="112"/>
      <c r="I65" s="4"/>
      <c r="J65" s="4"/>
    </row>
    <row r="66" spans="1:10" x14ac:dyDescent="0.3">
      <c r="A66" s="26">
        <v>37377</v>
      </c>
      <c r="B66" s="70">
        <v>3851133</v>
      </c>
      <c r="C66" s="3"/>
      <c r="D66" s="5"/>
      <c r="E66" s="5"/>
      <c r="F66" s="1"/>
      <c r="G66" s="2"/>
      <c r="H66" s="112"/>
      <c r="I66" s="4"/>
      <c r="J66" s="4"/>
    </row>
    <row r="67" spans="1:10" x14ac:dyDescent="0.3">
      <c r="A67" s="26">
        <v>37408</v>
      </c>
      <c r="B67" s="70">
        <v>3872485</v>
      </c>
      <c r="C67" s="3"/>
      <c r="D67" s="5"/>
      <c r="E67" s="5"/>
      <c r="F67" s="1"/>
      <c r="G67" s="2"/>
      <c r="H67" s="112"/>
      <c r="I67" s="4"/>
      <c r="J67" s="4"/>
    </row>
    <row r="68" spans="1:10" x14ac:dyDescent="0.3">
      <c r="A68" s="26">
        <v>37438</v>
      </c>
      <c r="B68" s="70">
        <v>3378300</v>
      </c>
      <c r="C68" s="3"/>
      <c r="D68" s="5"/>
      <c r="E68" s="5"/>
      <c r="F68" s="1"/>
      <c r="G68" s="2"/>
      <c r="H68" s="112"/>
      <c r="I68" s="4"/>
      <c r="J68" s="4"/>
    </row>
    <row r="69" spans="1:10" x14ac:dyDescent="0.3">
      <c r="A69" s="26">
        <v>37469</v>
      </c>
      <c r="B69" s="70">
        <v>3016579</v>
      </c>
      <c r="C69" s="3"/>
      <c r="D69" s="5"/>
      <c r="E69" s="5"/>
      <c r="F69" s="1"/>
      <c r="G69" s="2"/>
      <c r="H69" s="112"/>
      <c r="I69" s="4"/>
      <c r="J69" s="4"/>
    </row>
    <row r="70" spans="1:10" x14ac:dyDescent="0.3">
      <c r="A70" s="26">
        <v>37500</v>
      </c>
      <c r="B70" s="70">
        <v>2946235</v>
      </c>
      <c r="C70" s="3"/>
      <c r="D70" s="5"/>
      <c r="E70" s="5"/>
      <c r="F70" s="1"/>
      <c r="G70" s="2"/>
      <c r="H70" s="112"/>
      <c r="I70" s="4"/>
      <c r="J70" s="4"/>
    </row>
    <row r="71" spans="1:10" x14ac:dyDescent="0.3">
      <c r="A71" s="26">
        <v>37530</v>
      </c>
      <c r="B71" s="70">
        <v>4781563</v>
      </c>
      <c r="C71" s="3"/>
      <c r="D71" s="5"/>
      <c r="E71" s="5"/>
      <c r="F71" s="1"/>
      <c r="G71" s="2"/>
      <c r="H71" s="112"/>
      <c r="I71" s="4"/>
      <c r="J71" s="4"/>
    </row>
    <row r="72" spans="1:10" x14ac:dyDescent="0.3">
      <c r="A72" s="26">
        <v>37561</v>
      </c>
      <c r="B72" s="70">
        <v>3731567</v>
      </c>
      <c r="C72" s="3"/>
      <c r="D72" s="5"/>
      <c r="E72" s="5"/>
      <c r="F72" s="1"/>
      <c r="G72" s="2"/>
      <c r="H72" s="112"/>
      <c r="I72" s="4"/>
      <c r="J72" s="4"/>
    </row>
    <row r="73" spans="1:10" x14ac:dyDescent="0.3">
      <c r="A73" s="26">
        <v>37591</v>
      </c>
      <c r="B73" s="70">
        <v>2831633</v>
      </c>
      <c r="C73" s="3"/>
      <c r="D73" s="5"/>
      <c r="E73" s="5"/>
      <c r="F73" s="1"/>
      <c r="G73" s="2"/>
      <c r="H73" s="112"/>
      <c r="I73" s="4"/>
      <c r="J73" s="4"/>
    </row>
    <row r="74" spans="1:10" x14ac:dyDescent="0.3">
      <c r="A74" s="26">
        <v>37622</v>
      </c>
      <c r="B74" s="70">
        <v>2965967</v>
      </c>
      <c r="C74" s="3"/>
      <c r="D74" s="5"/>
      <c r="E74" s="5"/>
      <c r="F74" s="1"/>
      <c r="G74" s="2"/>
      <c r="H74" s="112"/>
      <c r="I74" s="4"/>
      <c r="J74" s="4"/>
    </row>
    <row r="75" spans="1:10" x14ac:dyDescent="0.3">
      <c r="A75" s="26">
        <v>37653</v>
      </c>
      <c r="B75" s="70">
        <v>3180853</v>
      </c>
      <c r="C75" s="3"/>
      <c r="D75" s="5"/>
      <c r="E75" s="5"/>
      <c r="F75" s="1"/>
      <c r="G75" s="2"/>
      <c r="H75" s="112"/>
      <c r="I75" s="4"/>
      <c r="J75" s="4"/>
    </row>
    <row r="76" spans="1:10" x14ac:dyDescent="0.3">
      <c r="A76" s="26">
        <v>37681</v>
      </c>
      <c r="B76" s="70">
        <v>3962667</v>
      </c>
      <c r="C76" s="3"/>
      <c r="D76" s="5"/>
      <c r="E76" s="5"/>
      <c r="F76" s="1"/>
      <c r="G76" s="2"/>
      <c r="H76" s="112"/>
      <c r="I76" s="4"/>
      <c r="J76" s="4"/>
    </row>
    <row r="77" spans="1:10" x14ac:dyDescent="0.3">
      <c r="A77" s="26">
        <v>37712</v>
      </c>
      <c r="B77" s="70">
        <v>3570214</v>
      </c>
      <c r="C77" s="3"/>
      <c r="D77" s="5"/>
      <c r="E77" s="5"/>
      <c r="F77" s="1"/>
      <c r="G77" s="2"/>
      <c r="H77" s="112"/>
      <c r="I77" s="4"/>
      <c r="J77" s="4"/>
    </row>
    <row r="78" spans="1:10" x14ac:dyDescent="0.3">
      <c r="A78" s="26">
        <v>37742</v>
      </c>
      <c r="B78" s="70">
        <v>3604567</v>
      </c>
      <c r="C78" s="3"/>
      <c r="D78" s="5"/>
      <c r="E78" s="5"/>
      <c r="F78" s="1"/>
      <c r="G78" s="2"/>
      <c r="H78" s="112"/>
      <c r="I78" s="4"/>
      <c r="J78" s="4"/>
    </row>
    <row r="79" spans="1:10" x14ac:dyDescent="0.3">
      <c r="A79" s="26">
        <v>37773</v>
      </c>
      <c r="B79" s="70">
        <v>3369433</v>
      </c>
      <c r="C79" s="3"/>
      <c r="D79" s="5"/>
      <c r="E79" s="5"/>
      <c r="F79" s="1"/>
      <c r="G79" s="2"/>
      <c r="H79" s="112"/>
      <c r="I79" s="4"/>
      <c r="J79" s="4"/>
    </row>
    <row r="80" spans="1:10" x14ac:dyDescent="0.3">
      <c r="A80" s="26">
        <v>37803</v>
      </c>
      <c r="B80" s="70">
        <v>3685400</v>
      </c>
      <c r="C80" s="3"/>
      <c r="D80" s="5"/>
      <c r="E80" s="5"/>
      <c r="F80" s="1"/>
      <c r="G80" s="2"/>
      <c r="H80" s="112"/>
      <c r="I80" s="4"/>
      <c r="J80" s="4"/>
    </row>
    <row r="81" spans="1:10" x14ac:dyDescent="0.3">
      <c r="A81" s="26">
        <v>37834</v>
      </c>
      <c r="B81" s="70">
        <v>3139771</v>
      </c>
      <c r="C81" s="3"/>
      <c r="D81" s="5"/>
      <c r="E81" s="5"/>
      <c r="F81" s="1"/>
      <c r="G81" s="2"/>
      <c r="H81" s="112"/>
      <c r="I81" s="4"/>
      <c r="J81" s="4"/>
    </row>
    <row r="82" spans="1:10" x14ac:dyDescent="0.3">
      <c r="A82" s="26">
        <v>37865</v>
      </c>
      <c r="B82" s="70">
        <v>2972100</v>
      </c>
      <c r="C82" s="3"/>
      <c r="D82" s="5"/>
      <c r="E82" s="5"/>
      <c r="F82" s="1"/>
      <c r="G82" s="2"/>
      <c r="H82" s="112"/>
      <c r="I82" s="4"/>
      <c r="J82" s="4"/>
    </row>
    <row r="83" spans="1:10" x14ac:dyDescent="0.3">
      <c r="A83" s="26">
        <v>37895</v>
      </c>
      <c r="B83" s="70">
        <v>3602218</v>
      </c>
      <c r="C83" s="3"/>
      <c r="D83" s="5"/>
      <c r="E83" s="5"/>
      <c r="F83" s="1"/>
      <c r="G83" s="2"/>
      <c r="H83" s="112"/>
      <c r="I83" s="4"/>
      <c r="J83" s="4"/>
    </row>
    <row r="84" spans="1:10" x14ac:dyDescent="0.3">
      <c r="A84" s="26">
        <v>37926</v>
      </c>
      <c r="B84" s="70">
        <v>2606050</v>
      </c>
      <c r="C84" s="3"/>
      <c r="D84" s="5"/>
      <c r="E84" s="5"/>
      <c r="F84" s="1"/>
      <c r="G84" s="2"/>
      <c r="H84" s="112"/>
      <c r="I84" s="4"/>
      <c r="J84" s="4"/>
    </row>
    <row r="85" spans="1:10" x14ac:dyDescent="0.3">
      <c r="A85" s="26">
        <v>37956</v>
      </c>
      <c r="B85" s="70">
        <v>2306725</v>
      </c>
      <c r="C85" s="3"/>
      <c r="D85" s="5"/>
      <c r="E85" s="5"/>
      <c r="F85" s="1"/>
      <c r="G85" s="2"/>
      <c r="H85" s="112"/>
      <c r="I85" s="4"/>
      <c r="J85" s="4"/>
    </row>
    <row r="86" spans="1:10" x14ac:dyDescent="0.3">
      <c r="A86" s="26">
        <v>37987</v>
      </c>
      <c r="B86" s="70">
        <v>2852650</v>
      </c>
      <c r="C86" s="3">
        <v>0.55800000000000005</v>
      </c>
      <c r="D86" s="5">
        <v>56.12</v>
      </c>
      <c r="E86" s="5">
        <v>30.73</v>
      </c>
      <c r="F86" s="1">
        <v>55</v>
      </c>
      <c r="G86" s="2">
        <v>4675</v>
      </c>
      <c r="H86" s="112"/>
      <c r="I86" s="4"/>
      <c r="J86" s="4"/>
    </row>
    <row r="87" spans="1:10" x14ac:dyDescent="0.3">
      <c r="A87" s="26">
        <v>38018</v>
      </c>
      <c r="B87" s="70">
        <v>3501425</v>
      </c>
      <c r="C87" s="3">
        <v>0.68</v>
      </c>
      <c r="D87" s="5">
        <v>58.23</v>
      </c>
      <c r="E87" s="5">
        <v>39.590000000000003</v>
      </c>
      <c r="F87" s="1">
        <v>55</v>
      </c>
      <c r="G87" s="2">
        <v>4675</v>
      </c>
      <c r="H87" s="112"/>
      <c r="I87" s="4"/>
      <c r="J87" s="4"/>
    </row>
    <row r="88" spans="1:10" x14ac:dyDescent="0.3">
      <c r="A88" s="26">
        <v>38047</v>
      </c>
      <c r="B88" s="70">
        <v>4032300</v>
      </c>
      <c r="C88" s="3">
        <v>0.753</v>
      </c>
      <c r="D88" s="5">
        <v>58.96</v>
      </c>
      <c r="E88" s="5">
        <v>44.41</v>
      </c>
      <c r="F88" s="1">
        <v>55</v>
      </c>
      <c r="G88" s="2">
        <v>4675</v>
      </c>
      <c r="H88" s="112"/>
      <c r="I88" s="4"/>
      <c r="J88" s="4"/>
    </row>
    <row r="89" spans="1:10" x14ac:dyDescent="0.3">
      <c r="A89" s="26">
        <v>38078</v>
      </c>
      <c r="B89" s="70">
        <v>3557508</v>
      </c>
      <c r="C89" s="3">
        <v>0.66600000000000004</v>
      </c>
      <c r="D89" s="5">
        <v>61.34</v>
      </c>
      <c r="E89" s="5">
        <v>42.06</v>
      </c>
      <c r="F89" s="1">
        <v>56</v>
      </c>
      <c r="G89" s="2">
        <v>4770</v>
      </c>
      <c r="H89" s="112"/>
      <c r="I89" s="4"/>
      <c r="J89" s="4"/>
    </row>
    <row r="90" spans="1:10" x14ac:dyDescent="0.3">
      <c r="A90" s="26">
        <v>38108</v>
      </c>
      <c r="B90" s="70">
        <v>3158934</v>
      </c>
      <c r="C90" s="3">
        <v>0.59799999999999998</v>
      </c>
      <c r="D90" s="5">
        <v>60.39</v>
      </c>
      <c r="E90" s="5">
        <v>36.119999999999997</v>
      </c>
      <c r="F90" s="1">
        <v>57</v>
      </c>
      <c r="G90" s="2">
        <v>4854</v>
      </c>
      <c r="H90" s="112"/>
      <c r="I90" s="4"/>
      <c r="J90" s="4"/>
    </row>
    <row r="91" spans="1:10" x14ac:dyDescent="0.3">
      <c r="A91" s="26">
        <v>38139</v>
      </c>
      <c r="B91" s="70">
        <v>3925944</v>
      </c>
      <c r="C91" s="3">
        <v>0.66200000000000003</v>
      </c>
      <c r="D91" s="5">
        <v>59.43</v>
      </c>
      <c r="E91" s="5">
        <v>39.340000000000003</v>
      </c>
      <c r="F91" s="1">
        <v>57</v>
      </c>
      <c r="G91" s="2">
        <v>4854</v>
      </c>
      <c r="H91" s="112"/>
      <c r="I91" s="4"/>
      <c r="J91" s="4"/>
    </row>
    <row r="92" spans="1:10" x14ac:dyDescent="0.3">
      <c r="A92" s="26">
        <v>38169</v>
      </c>
      <c r="B92" s="70">
        <v>3736821</v>
      </c>
      <c r="C92" s="3">
        <v>0.624</v>
      </c>
      <c r="D92" s="5">
        <v>59.42</v>
      </c>
      <c r="E92" s="5">
        <v>37.08</v>
      </c>
      <c r="F92" s="1">
        <v>57</v>
      </c>
      <c r="G92" s="2">
        <v>4854</v>
      </c>
      <c r="H92" s="112"/>
      <c r="I92" s="4"/>
      <c r="J92" s="4"/>
    </row>
    <row r="93" spans="1:10" x14ac:dyDescent="0.3">
      <c r="A93" s="26">
        <v>38200</v>
      </c>
      <c r="B93" s="70">
        <v>3571589</v>
      </c>
      <c r="C93" s="113">
        <v>0.59699999999999998</v>
      </c>
      <c r="D93" s="114">
        <v>59.49</v>
      </c>
      <c r="E93" s="114">
        <v>35.5</v>
      </c>
      <c r="F93" s="115">
        <v>58</v>
      </c>
      <c r="G93" s="116">
        <v>4958</v>
      </c>
      <c r="H93" s="112"/>
      <c r="I93" s="117"/>
      <c r="J93" s="117"/>
    </row>
    <row r="94" spans="1:10" x14ac:dyDescent="0.3">
      <c r="A94" s="26">
        <v>38231</v>
      </c>
      <c r="B94" s="70">
        <v>3388510</v>
      </c>
      <c r="C94" s="113">
        <v>0.58199999999999996</v>
      </c>
      <c r="D94" s="114">
        <v>60.03</v>
      </c>
      <c r="E94" s="114">
        <v>34.94</v>
      </c>
      <c r="F94" s="115">
        <v>58</v>
      </c>
      <c r="G94" s="116">
        <v>4958</v>
      </c>
      <c r="H94" s="112"/>
      <c r="I94" s="117"/>
      <c r="J94" s="117"/>
    </row>
    <row r="95" spans="1:10" x14ac:dyDescent="0.3">
      <c r="A95" s="26">
        <v>38261</v>
      </c>
      <c r="B95" s="70">
        <v>3552837</v>
      </c>
      <c r="C95" s="113">
        <v>0.61</v>
      </c>
      <c r="D95" s="114">
        <v>59.51</v>
      </c>
      <c r="E95" s="114">
        <v>36.31</v>
      </c>
      <c r="F95" s="115">
        <v>58</v>
      </c>
      <c r="G95" s="116">
        <v>4958</v>
      </c>
      <c r="H95" s="112"/>
      <c r="I95" s="117"/>
      <c r="J95" s="117"/>
    </row>
    <row r="96" spans="1:10" x14ac:dyDescent="0.3">
      <c r="A96" s="26">
        <v>38292</v>
      </c>
      <c r="B96" s="70">
        <v>3026710</v>
      </c>
      <c r="C96" s="113">
        <v>0.55500000000000005</v>
      </c>
      <c r="D96" s="114">
        <v>58.68</v>
      </c>
      <c r="E96" s="114">
        <v>32.590000000000003</v>
      </c>
      <c r="F96" s="115">
        <v>58</v>
      </c>
      <c r="G96" s="116">
        <v>4958</v>
      </c>
      <c r="H96" s="112"/>
      <c r="I96" s="117"/>
      <c r="J96" s="117"/>
    </row>
    <row r="97" spans="1:10" ht="14.5" thickBot="1" x14ac:dyDescent="0.35">
      <c r="A97" s="26">
        <v>38322</v>
      </c>
      <c r="B97" s="118">
        <v>2653665</v>
      </c>
      <c r="C97" s="119">
        <v>0.45500000000000002</v>
      </c>
      <c r="D97" s="120">
        <v>58.61</v>
      </c>
      <c r="E97" s="120">
        <v>25.75</v>
      </c>
      <c r="F97" s="121">
        <v>58</v>
      </c>
      <c r="G97" s="122">
        <v>4958</v>
      </c>
      <c r="H97" s="112"/>
      <c r="I97" s="123"/>
      <c r="J97" s="123"/>
    </row>
    <row r="98" spans="1:10" x14ac:dyDescent="0.3">
      <c r="A98" s="26">
        <v>38353</v>
      </c>
      <c r="B98" s="6">
        <v>3210321</v>
      </c>
      <c r="C98" s="3">
        <v>0.54100000000000004</v>
      </c>
      <c r="D98" s="5">
        <v>60.45</v>
      </c>
      <c r="E98" s="5">
        <v>32.729999999999997</v>
      </c>
      <c r="F98" s="1">
        <v>58</v>
      </c>
      <c r="G98" s="2">
        <v>4958</v>
      </c>
      <c r="H98" s="112"/>
      <c r="I98" s="4">
        <v>0.59699999999999998</v>
      </c>
      <c r="J98" s="4">
        <v>0.51700000000000002</v>
      </c>
    </row>
    <row r="99" spans="1:10" x14ac:dyDescent="0.3">
      <c r="A99" s="26">
        <v>38384</v>
      </c>
      <c r="B99" s="6">
        <v>3602843</v>
      </c>
      <c r="C99" s="3">
        <v>0.65</v>
      </c>
      <c r="D99" s="5">
        <v>60.87</v>
      </c>
      <c r="E99" s="5">
        <v>39.47</v>
      </c>
      <c r="F99" s="1">
        <v>59</v>
      </c>
      <c r="G99" s="2">
        <v>5007</v>
      </c>
      <c r="H99" s="112"/>
      <c r="I99" s="4">
        <v>0.67799999999999994</v>
      </c>
      <c r="J99" s="4">
        <v>0.59499999999999997</v>
      </c>
    </row>
    <row r="100" spans="1:10" x14ac:dyDescent="0.3">
      <c r="A100" s="26">
        <v>38412</v>
      </c>
      <c r="B100" s="6">
        <v>4437823</v>
      </c>
      <c r="C100" s="3">
        <v>0.69599999999999995</v>
      </c>
      <c r="D100" s="5">
        <v>61.46</v>
      </c>
      <c r="E100" s="5">
        <v>42.85</v>
      </c>
      <c r="F100" s="1">
        <v>58</v>
      </c>
      <c r="G100" s="2">
        <v>4872</v>
      </c>
      <c r="H100" s="112"/>
      <c r="I100" s="4">
        <v>0.71299999999999997</v>
      </c>
      <c r="J100" s="4">
        <v>0.63900000000000001</v>
      </c>
    </row>
    <row r="101" spans="1:10" x14ac:dyDescent="0.3">
      <c r="A101" s="26">
        <v>38443</v>
      </c>
      <c r="B101" s="6">
        <v>4353204</v>
      </c>
      <c r="C101" s="3">
        <v>0.72799999999999998</v>
      </c>
      <c r="D101" s="5">
        <v>64</v>
      </c>
      <c r="E101" s="5">
        <v>46.56</v>
      </c>
      <c r="F101" s="1">
        <v>58</v>
      </c>
      <c r="G101" s="2">
        <v>4872</v>
      </c>
      <c r="H101" s="112"/>
      <c r="I101" s="4">
        <v>0.72799999999999998</v>
      </c>
      <c r="J101" s="4">
        <v>0.64700000000000002</v>
      </c>
    </row>
    <row r="102" spans="1:10" x14ac:dyDescent="0.3">
      <c r="A102" s="26">
        <v>38473</v>
      </c>
      <c r="B102" s="6">
        <v>4177419</v>
      </c>
      <c r="C102" s="3">
        <v>0.63500000000000001</v>
      </c>
      <c r="D102" s="5">
        <v>63.32</v>
      </c>
      <c r="E102" s="5">
        <v>40.19</v>
      </c>
      <c r="F102" s="1">
        <v>59</v>
      </c>
      <c r="G102" s="2">
        <v>4936</v>
      </c>
      <c r="H102" s="112"/>
      <c r="I102" s="4">
        <v>0.67299999999999993</v>
      </c>
      <c r="J102" s="4">
        <v>0.63300000000000001</v>
      </c>
    </row>
    <row r="103" spans="1:10" x14ac:dyDescent="0.3">
      <c r="A103" s="26">
        <v>38504</v>
      </c>
      <c r="B103" s="6">
        <v>3479112</v>
      </c>
      <c r="C103" s="3">
        <v>0.627</v>
      </c>
      <c r="D103" s="5">
        <v>62.19</v>
      </c>
      <c r="E103" s="5">
        <v>39</v>
      </c>
      <c r="F103" s="1">
        <v>59</v>
      </c>
      <c r="G103" s="2">
        <v>4936</v>
      </c>
      <c r="H103" s="112"/>
      <c r="I103" s="4">
        <v>0.65400000000000003</v>
      </c>
      <c r="J103" s="4">
        <v>0.70099999999999996</v>
      </c>
    </row>
    <row r="104" spans="1:10" x14ac:dyDescent="0.3">
      <c r="A104" s="26">
        <v>38534</v>
      </c>
      <c r="B104" s="6">
        <v>4136312</v>
      </c>
      <c r="C104" s="3">
        <v>0.64800000000000002</v>
      </c>
      <c r="D104" s="5">
        <v>62.6</v>
      </c>
      <c r="E104" s="5">
        <v>40.71</v>
      </c>
      <c r="F104" s="1">
        <v>59</v>
      </c>
      <c r="G104" s="2">
        <v>4936</v>
      </c>
      <c r="H104" s="112"/>
      <c r="I104" s="4">
        <v>0.67299999999999993</v>
      </c>
      <c r="J104" s="4">
        <v>0.72299999999999998</v>
      </c>
    </row>
    <row r="105" spans="1:10" x14ac:dyDescent="0.3">
      <c r="A105" s="26">
        <v>38565</v>
      </c>
      <c r="B105" s="6">
        <v>4081760</v>
      </c>
      <c r="C105" s="3">
        <v>0.68</v>
      </c>
      <c r="D105" s="5">
        <v>63.18</v>
      </c>
      <c r="E105" s="5">
        <v>41.88</v>
      </c>
      <c r="F105" s="1">
        <v>59</v>
      </c>
      <c r="G105" s="2">
        <v>4936</v>
      </c>
      <c r="H105" s="112"/>
      <c r="I105" s="4">
        <v>0.61199999999999999</v>
      </c>
      <c r="J105" s="4">
        <v>0.68500000000000005</v>
      </c>
    </row>
    <row r="106" spans="1:10" x14ac:dyDescent="0.3">
      <c r="A106" s="26">
        <v>38596</v>
      </c>
      <c r="B106" s="6">
        <v>5321214</v>
      </c>
      <c r="C106" s="3">
        <v>0.95599999999999996</v>
      </c>
      <c r="D106" s="5">
        <v>71.180000000000007</v>
      </c>
      <c r="E106" s="5">
        <v>68.05</v>
      </c>
      <c r="F106" s="1">
        <v>60</v>
      </c>
      <c r="G106" s="2">
        <v>5080</v>
      </c>
      <c r="H106" s="112"/>
      <c r="I106" s="4">
        <v>0.81</v>
      </c>
      <c r="J106" s="4">
        <v>0.66</v>
      </c>
    </row>
    <row r="107" spans="1:10" x14ac:dyDescent="0.3">
      <c r="A107" s="26">
        <v>38626</v>
      </c>
      <c r="B107" s="6">
        <v>5450237</v>
      </c>
      <c r="C107" s="3">
        <v>0.95799999999999996</v>
      </c>
      <c r="D107" s="5">
        <v>75.52</v>
      </c>
      <c r="E107" s="5">
        <v>72.34</v>
      </c>
      <c r="F107" s="1">
        <v>60</v>
      </c>
      <c r="G107" s="2">
        <v>5080</v>
      </c>
      <c r="H107" s="112"/>
      <c r="I107" s="4">
        <v>0.8</v>
      </c>
      <c r="J107" s="4"/>
    </row>
    <row r="108" spans="1:10" x14ac:dyDescent="0.3">
      <c r="A108" s="26">
        <v>38657</v>
      </c>
      <c r="B108" s="6">
        <v>6428965</v>
      </c>
      <c r="C108" s="3">
        <v>0.92800000000000005</v>
      </c>
      <c r="D108" s="5">
        <v>75.27</v>
      </c>
      <c r="E108" s="5">
        <v>69.83</v>
      </c>
      <c r="F108" s="1">
        <v>60</v>
      </c>
      <c r="G108" s="2">
        <v>5080</v>
      </c>
      <c r="H108" s="112"/>
      <c r="I108" s="4">
        <v>0.81099999999999994</v>
      </c>
      <c r="J108" s="4">
        <v>0.59899999999999998</v>
      </c>
    </row>
    <row r="109" spans="1:10" x14ac:dyDescent="0.3">
      <c r="A109" s="26">
        <v>38687</v>
      </c>
      <c r="B109" s="6">
        <v>6203496</v>
      </c>
      <c r="C109" s="3">
        <v>0.82399999999999995</v>
      </c>
      <c r="D109" s="5">
        <v>73.569999999999993</v>
      </c>
      <c r="E109" s="5">
        <v>60.83</v>
      </c>
      <c r="F109" s="1">
        <v>60</v>
      </c>
      <c r="G109" s="2">
        <v>5103</v>
      </c>
      <c r="H109" s="112"/>
      <c r="I109" s="4">
        <v>0.76</v>
      </c>
      <c r="J109" s="4">
        <v>0.50800000000000001</v>
      </c>
    </row>
    <row r="110" spans="1:10" x14ac:dyDescent="0.3">
      <c r="A110" s="26">
        <v>38718</v>
      </c>
      <c r="B110" s="6">
        <v>5227877</v>
      </c>
      <c r="C110" s="3">
        <v>0.80700000000000005</v>
      </c>
      <c r="D110" s="5">
        <v>71.290000000000006</v>
      </c>
      <c r="E110" s="5">
        <v>57.51</v>
      </c>
      <c r="F110" s="1">
        <v>61</v>
      </c>
      <c r="G110" s="2">
        <v>5253</v>
      </c>
      <c r="H110" s="112"/>
      <c r="I110" s="4">
        <v>0.79200000000000004</v>
      </c>
      <c r="J110" s="4">
        <v>0.53600000000000003</v>
      </c>
    </row>
    <row r="111" spans="1:10" x14ac:dyDescent="0.3">
      <c r="A111" s="26">
        <v>38749</v>
      </c>
      <c r="B111" s="6">
        <v>6843400</v>
      </c>
      <c r="C111" s="3">
        <v>0.80200000000000005</v>
      </c>
      <c r="D111" s="5">
        <v>70.81</v>
      </c>
      <c r="E111" s="5">
        <v>56.77</v>
      </c>
      <c r="F111" s="1">
        <v>61</v>
      </c>
      <c r="G111" s="2">
        <v>5253</v>
      </c>
      <c r="H111" s="112"/>
      <c r="I111" s="4">
        <v>0.80400000000000005</v>
      </c>
      <c r="J111" s="4">
        <v>0.60199999999999998</v>
      </c>
    </row>
    <row r="112" spans="1:10" x14ac:dyDescent="0.3">
      <c r="A112" s="26">
        <v>38777</v>
      </c>
      <c r="B112" s="6">
        <v>6707125</v>
      </c>
      <c r="C112" s="3">
        <v>0.81200000000000006</v>
      </c>
      <c r="D112" s="5">
        <v>70.73</v>
      </c>
      <c r="E112" s="5">
        <v>57.42</v>
      </c>
      <c r="F112" s="1">
        <v>61</v>
      </c>
      <c r="G112" s="2">
        <v>5253</v>
      </c>
      <c r="H112" s="112"/>
      <c r="I112" s="4">
        <v>0.78500000000000003</v>
      </c>
      <c r="J112" s="4">
        <v>0.65799999999999992</v>
      </c>
    </row>
    <row r="113" spans="1:10" x14ac:dyDescent="0.3">
      <c r="A113" s="26">
        <v>38808</v>
      </c>
      <c r="B113" s="6">
        <v>5626700</v>
      </c>
      <c r="C113" s="3">
        <v>0.71699999999999997</v>
      </c>
      <c r="D113" s="5">
        <v>69.33</v>
      </c>
      <c r="E113" s="5">
        <v>49.7</v>
      </c>
      <c r="F113" s="1">
        <v>61</v>
      </c>
      <c r="G113" s="2">
        <v>5253</v>
      </c>
      <c r="H113" s="112"/>
      <c r="I113" s="4">
        <v>0.69499999999999995</v>
      </c>
      <c r="J113" s="4">
        <v>0.64</v>
      </c>
    </row>
    <row r="114" spans="1:10" x14ac:dyDescent="0.3">
      <c r="A114" s="26">
        <v>38838</v>
      </c>
      <c r="B114" s="6">
        <v>4908510</v>
      </c>
      <c r="C114" s="3">
        <v>0.68600000000000005</v>
      </c>
      <c r="D114" s="5">
        <v>69.989999999999995</v>
      </c>
      <c r="E114" s="5">
        <v>48.02</v>
      </c>
      <c r="F114" s="1">
        <v>61</v>
      </c>
      <c r="G114" s="2">
        <v>5253</v>
      </c>
      <c r="H114" s="112"/>
      <c r="I114" s="4">
        <v>0.67700000000000005</v>
      </c>
      <c r="J114" s="4">
        <v>0.65099999999999991</v>
      </c>
    </row>
    <row r="115" spans="1:10" x14ac:dyDescent="0.3">
      <c r="A115" s="26">
        <v>38869</v>
      </c>
      <c r="B115" s="6">
        <v>5704953</v>
      </c>
      <c r="C115" s="3">
        <v>0.69399999999999995</v>
      </c>
      <c r="D115" s="5">
        <v>68.53</v>
      </c>
      <c r="E115" s="5">
        <v>47.52</v>
      </c>
      <c r="F115" s="1">
        <v>61</v>
      </c>
      <c r="G115" s="2">
        <v>5253</v>
      </c>
      <c r="H115" s="112"/>
      <c r="I115" s="4">
        <v>0.68400000000000005</v>
      </c>
      <c r="J115" s="4">
        <v>0.71599999999999997</v>
      </c>
    </row>
    <row r="116" spans="1:10" x14ac:dyDescent="0.3">
      <c r="A116" s="26">
        <v>38899</v>
      </c>
      <c r="B116" s="6">
        <v>5251918.5</v>
      </c>
      <c r="C116" s="3">
        <v>0.65900000000000003</v>
      </c>
      <c r="D116" s="5">
        <v>68.33</v>
      </c>
      <c r="E116" s="5">
        <v>45.07</v>
      </c>
      <c r="F116" s="1">
        <v>61</v>
      </c>
      <c r="G116" s="2">
        <v>5253</v>
      </c>
      <c r="H116" s="112"/>
      <c r="I116" s="4">
        <v>0.6409999999999999</v>
      </c>
      <c r="J116" s="4">
        <v>0.68700000000000006</v>
      </c>
    </row>
    <row r="117" spans="1:10" x14ac:dyDescent="0.3">
      <c r="A117" s="26">
        <v>38930</v>
      </c>
      <c r="B117" s="6">
        <v>4426336</v>
      </c>
      <c r="C117" s="3">
        <v>0.65700000000000003</v>
      </c>
      <c r="D117" s="5">
        <v>67.94</v>
      </c>
      <c r="E117" s="5">
        <v>45.62</v>
      </c>
      <c r="F117" s="1">
        <v>61</v>
      </c>
      <c r="G117" s="2">
        <v>5253</v>
      </c>
      <c r="H117" s="112"/>
      <c r="I117" s="4">
        <v>0.62</v>
      </c>
      <c r="J117" s="4">
        <v>0.68400000000000005</v>
      </c>
    </row>
    <row r="118" spans="1:10" x14ac:dyDescent="0.3">
      <c r="A118" s="26">
        <v>38961</v>
      </c>
      <c r="B118" s="6">
        <v>6540482</v>
      </c>
      <c r="C118" s="3">
        <v>0.62</v>
      </c>
      <c r="D118" s="5">
        <v>68.84</v>
      </c>
      <c r="E118" s="5">
        <v>43.5</v>
      </c>
      <c r="F118" s="1">
        <v>61</v>
      </c>
      <c r="G118" s="2">
        <v>5253</v>
      </c>
      <c r="H118" s="112"/>
      <c r="I118" s="4">
        <v>0.58299999999999996</v>
      </c>
      <c r="J118" s="4">
        <v>0.65</v>
      </c>
    </row>
    <row r="119" spans="1:10" x14ac:dyDescent="0.3">
      <c r="A119" s="26">
        <v>38991</v>
      </c>
      <c r="B119" s="6">
        <v>4379213</v>
      </c>
      <c r="C119" s="3">
        <v>0.64800000000000002</v>
      </c>
      <c r="D119" s="5">
        <v>67.53</v>
      </c>
      <c r="E119" s="5">
        <v>43.98</v>
      </c>
      <c r="F119" s="1">
        <v>61</v>
      </c>
      <c r="G119" s="2">
        <v>5253</v>
      </c>
      <c r="H119" s="112"/>
      <c r="I119" s="4">
        <v>0.65900000000000003</v>
      </c>
      <c r="J119" s="4">
        <v>0.65700000000000003</v>
      </c>
    </row>
    <row r="120" spans="1:10" x14ac:dyDescent="0.3">
      <c r="A120" s="26">
        <v>39022</v>
      </c>
      <c r="B120" s="6">
        <v>4277544</v>
      </c>
      <c r="C120" s="3">
        <v>0.60299999999999998</v>
      </c>
      <c r="D120" s="5">
        <v>67.010000000000005</v>
      </c>
      <c r="E120" s="5">
        <v>40.47</v>
      </c>
      <c r="F120" s="1">
        <v>61</v>
      </c>
      <c r="G120" s="2">
        <v>5253</v>
      </c>
      <c r="H120" s="112"/>
      <c r="I120" s="4">
        <v>0.623</v>
      </c>
      <c r="J120" s="4">
        <v>0.58799999999999997</v>
      </c>
    </row>
    <row r="121" spans="1:10" x14ac:dyDescent="0.3">
      <c r="A121" s="26">
        <v>39052</v>
      </c>
      <c r="B121" s="6">
        <v>3788066</v>
      </c>
      <c r="C121" s="3">
        <v>0.53600000000000003</v>
      </c>
      <c r="D121" s="5">
        <v>64.95</v>
      </c>
      <c r="E121" s="5">
        <v>34.61</v>
      </c>
      <c r="F121" s="1">
        <v>61</v>
      </c>
      <c r="G121" s="2">
        <v>5253</v>
      </c>
      <c r="H121" s="112"/>
      <c r="I121" s="4">
        <v>0.52700000000000002</v>
      </c>
      <c r="J121" s="4">
        <v>0.502</v>
      </c>
    </row>
    <row r="122" spans="1:10" x14ac:dyDescent="0.3">
      <c r="A122" s="26">
        <v>39083</v>
      </c>
      <c r="B122" s="6">
        <v>5147490</v>
      </c>
      <c r="C122" s="3">
        <v>0.61099999999999999</v>
      </c>
      <c r="D122" s="5">
        <v>69.59</v>
      </c>
      <c r="E122" s="5">
        <v>42.51</v>
      </c>
      <c r="F122" s="1">
        <v>62</v>
      </c>
      <c r="G122" s="2">
        <v>5296</v>
      </c>
      <c r="H122" s="112"/>
      <c r="I122" s="4">
        <v>0.58499999999999996</v>
      </c>
      <c r="J122" s="4">
        <v>0.52800000000000002</v>
      </c>
    </row>
    <row r="123" spans="1:10" x14ac:dyDescent="0.3">
      <c r="A123" s="26">
        <v>39114</v>
      </c>
      <c r="B123" s="6">
        <v>5032203</v>
      </c>
      <c r="C123" s="3">
        <v>0.69899999999999995</v>
      </c>
      <c r="D123" s="5">
        <v>70.75</v>
      </c>
      <c r="E123" s="5">
        <v>49.48</v>
      </c>
      <c r="F123" s="1">
        <v>62</v>
      </c>
      <c r="G123" s="2">
        <v>5296</v>
      </c>
      <c r="H123" s="112"/>
      <c r="I123" s="4">
        <v>0.57999999999999996</v>
      </c>
      <c r="J123" s="4">
        <v>0.60199999999999998</v>
      </c>
    </row>
    <row r="124" spans="1:10" x14ac:dyDescent="0.3">
      <c r="A124" s="26">
        <v>39142</v>
      </c>
      <c r="B124" s="6">
        <v>6512026.4999999991</v>
      </c>
      <c r="C124" s="3">
        <v>0.80600000000000005</v>
      </c>
      <c r="D124" s="5">
        <v>71.55</v>
      </c>
      <c r="E124" s="5">
        <v>57.68</v>
      </c>
      <c r="F124" s="1">
        <v>62</v>
      </c>
      <c r="G124" s="2">
        <v>5298</v>
      </c>
      <c r="H124" s="112"/>
      <c r="I124" s="4">
        <v>0.71900000000000008</v>
      </c>
      <c r="J124" s="4">
        <v>0.65700000000000003</v>
      </c>
    </row>
    <row r="125" spans="1:10" x14ac:dyDescent="0.3">
      <c r="A125" s="26">
        <v>39173</v>
      </c>
      <c r="B125" s="6">
        <v>5846355</v>
      </c>
      <c r="C125" s="3">
        <v>0.72599999999999998</v>
      </c>
      <c r="D125" s="5">
        <v>69.7</v>
      </c>
      <c r="E125" s="5">
        <v>50.52</v>
      </c>
      <c r="F125" s="1">
        <v>63</v>
      </c>
      <c r="G125" s="2">
        <v>5379</v>
      </c>
      <c r="H125" s="112"/>
      <c r="I125" s="4">
        <v>0.64500000000000002</v>
      </c>
      <c r="J125" s="4">
        <v>0.63900000000000001</v>
      </c>
    </row>
    <row r="126" spans="1:10" x14ac:dyDescent="0.3">
      <c r="A126" s="26">
        <v>39203</v>
      </c>
      <c r="B126" s="6">
        <v>7012625</v>
      </c>
      <c r="C126" s="3">
        <v>0.69499999999999995</v>
      </c>
      <c r="D126" s="5">
        <v>71.34</v>
      </c>
      <c r="E126" s="5">
        <v>49.55</v>
      </c>
      <c r="F126" s="1">
        <v>64</v>
      </c>
      <c r="G126" s="2">
        <v>5452</v>
      </c>
      <c r="H126" s="112"/>
      <c r="I126" s="4">
        <v>0.64500000000000002</v>
      </c>
      <c r="J126" s="4">
        <v>0.64900000000000002</v>
      </c>
    </row>
    <row r="127" spans="1:10" x14ac:dyDescent="0.3">
      <c r="A127" s="26">
        <v>39234</v>
      </c>
      <c r="B127" s="6">
        <v>5809701</v>
      </c>
      <c r="C127" s="3">
        <v>0.70799999999999996</v>
      </c>
      <c r="D127" s="5">
        <v>68.36</v>
      </c>
      <c r="E127" s="5">
        <v>46.38</v>
      </c>
      <c r="F127" s="1">
        <v>65</v>
      </c>
      <c r="G127" s="2">
        <v>5492</v>
      </c>
      <c r="H127" s="112"/>
      <c r="I127" s="4">
        <v>0.63</v>
      </c>
      <c r="J127" s="4">
        <v>0.71200000000000008</v>
      </c>
    </row>
    <row r="128" spans="1:10" x14ac:dyDescent="0.3">
      <c r="A128" s="26">
        <v>39264</v>
      </c>
      <c r="B128" s="6">
        <v>5879892</v>
      </c>
      <c r="C128" s="3">
        <v>0.65800000000000003</v>
      </c>
      <c r="D128" s="5">
        <v>69.150000000000006</v>
      </c>
      <c r="E128" s="5">
        <v>45.5</v>
      </c>
      <c r="F128" s="1">
        <v>65</v>
      </c>
      <c r="G128" s="2">
        <v>5492</v>
      </c>
      <c r="H128" s="112"/>
      <c r="I128" s="4">
        <v>0.63500000000000001</v>
      </c>
      <c r="J128" s="4">
        <v>0.70799999999999996</v>
      </c>
    </row>
    <row r="129" spans="1:10" x14ac:dyDescent="0.3">
      <c r="A129" s="26">
        <v>39295</v>
      </c>
      <c r="B129" s="6">
        <v>6289825</v>
      </c>
      <c r="C129" s="3">
        <v>0.65600000000000003</v>
      </c>
      <c r="D129" s="5">
        <v>68.03</v>
      </c>
      <c r="E129" s="5">
        <v>45.31</v>
      </c>
      <c r="F129" s="1">
        <v>65</v>
      </c>
      <c r="G129" s="2">
        <v>5492</v>
      </c>
      <c r="H129" s="112"/>
      <c r="I129" s="4">
        <v>0.58299999999999996</v>
      </c>
      <c r="J129" s="4">
        <v>0.69900000000000007</v>
      </c>
    </row>
    <row r="130" spans="1:10" x14ac:dyDescent="0.3">
      <c r="A130" s="26">
        <v>39326</v>
      </c>
      <c r="B130" s="6">
        <v>5072098</v>
      </c>
      <c r="C130" s="3">
        <v>0.60199999999999998</v>
      </c>
      <c r="D130" s="5">
        <v>72.55</v>
      </c>
      <c r="E130" s="5">
        <v>43.68</v>
      </c>
      <c r="F130" s="1">
        <v>67</v>
      </c>
      <c r="G130" s="2">
        <v>5570</v>
      </c>
      <c r="H130" s="112"/>
      <c r="I130" s="4">
        <v>0.57100000000000006</v>
      </c>
      <c r="J130" s="4">
        <v>0.64500000000000002</v>
      </c>
    </row>
    <row r="131" spans="1:10" x14ac:dyDescent="0.3">
      <c r="A131" s="26">
        <v>39356</v>
      </c>
      <c r="B131" s="6">
        <v>6752281</v>
      </c>
      <c r="C131" s="3">
        <v>0.65400000000000003</v>
      </c>
      <c r="D131" s="5">
        <v>75.56</v>
      </c>
      <c r="E131" s="5">
        <v>49.51</v>
      </c>
      <c r="F131" s="1">
        <v>68</v>
      </c>
      <c r="G131" s="2">
        <v>5590</v>
      </c>
      <c r="H131" s="112"/>
      <c r="I131" s="4">
        <v>0.65599999999999992</v>
      </c>
      <c r="J131" s="4">
        <v>0.66500000000000004</v>
      </c>
    </row>
    <row r="132" spans="1:10" x14ac:dyDescent="0.3">
      <c r="A132" s="26">
        <v>39387</v>
      </c>
      <c r="B132" s="6">
        <v>4762447</v>
      </c>
      <c r="C132" s="3">
        <v>0.57999999999999996</v>
      </c>
      <c r="D132" s="5">
        <v>70.55</v>
      </c>
      <c r="E132" s="5">
        <v>40.950000000000003</v>
      </c>
      <c r="F132" s="1">
        <v>68</v>
      </c>
      <c r="G132" s="2">
        <v>5590</v>
      </c>
      <c r="H132" s="112"/>
      <c r="I132" s="4">
        <v>0.53</v>
      </c>
      <c r="J132" s="4">
        <v>0.58099999999999996</v>
      </c>
    </row>
    <row r="133" spans="1:10" x14ac:dyDescent="0.3">
      <c r="A133" s="26">
        <v>39417</v>
      </c>
      <c r="B133" s="6">
        <v>4706580</v>
      </c>
      <c r="C133" s="3">
        <v>0.51500000000000001</v>
      </c>
      <c r="D133" s="5">
        <v>67.69</v>
      </c>
      <c r="E133" s="5">
        <v>34.869999999999997</v>
      </c>
      <c r="F133" s="1">
        <v>68</v>
      </c>
      <c r="G133" s="2">
        <v>5590</v>
      </c>
      <c r="H133" s="112"/>
      <c r="I133" s="4">
        <v>0.52200000000000002</v>
      </c>
      <c r="J133" s="4">
        <v>0.48499999999999999</v>
      </c>
    </row>
    <row r="134" spans="1:10" x14ac:dyDescent="0.3">
      <c r="A134" s="26">
        <v>39448</v>
      </c>
      <c r="B134" s="6">
        <v>5605279</v>
      </c>
      <c r="C134" s="3">
        <v>0.56599999999999995</v>
      </c>
      <c r="D134" s="5">
        <v>71.22</v>
      </c>
      <c r="E134" s="5">
        <v>40.31</v>
      </c>
      <c r="F134" s="1">
        <v>69</v>
      </c>
      <c r="G134" s="2">
        <v>5683</v>
      </c>
      <c r="H134" s="112"/>
      <c r="I134" s="4">
        <v>0.59599999999999997</v>
      </c>
      <c r="J134" s="4">
        <v>0.51500000000000001</v>
      </c>
    </row>
    <row r="135" spans="1:10" x14ac:dyDescent="0.3">
      <c r="A135" s="26">
        <v>39479</v>
      </c>
      <c r="B135" s="6">
        <v>5238581</v>
      </c>
      <c r="C135" s="3">
        <v>0.63300000000000001</v>
      </c>
      <c r="D135" s="5">
        <v>73.63</v>
      </c>
      <c r="E135" s="5">
        <v>46.61</v>
      </c>
      <c r="F135" s="1">
        <v>69</v>
      </c>
      <c r="G135" s="2">
        <v>5683</v>
      </c>
      <c r="H135" s="112"/>
      <c r="I135" s="4">
        <v>0.66700000000000004</v>
      </c>
      <c r="J135" s="4">
        <v>0.63200000000000001</v>
      </c>
    </row>
    <row r="136" spans="1:10" x14ac:dyDescent="0.3">
      <c r="A136" s="26">
        <v>39508</v>
      </c>
      <c r="B136" s="6">
        <v>7301792</v>
      </c>
      <c r="C136" s="3">
        <v>0.66600000000000004</v>
      </c>
      <c r="D136" s="5">
        <v>73.61</v>
      </c>
      <c r="E136" s="5">
        <v>48.04</v>
      </c>
      <c r="F136" s="1">
        <v>70</v>
      </c>
      <c r="G136" s="2">
        <v>5763</v>
      </c>
      <c r="H136" s="112"/>
      <c r="I136" s="4">
        <v>0.68900000000000006</v>
      </c>
      <c r="J136" s="4">
        <v>0.626</v>
      </c>
    </row>
    <row r="137" spans="1:10" x14ac:dyDescent="0.3">
      <c r="A137" s="26">
        <v>39539</v>
      </c>
      <c r="B137" s="6">
        <v>6907346</v>
      </c>
      <c r="C137" s="3">
        <v>0.63</v>
      </c>
      <c r="D137" s="5">
        <v>76.489999999999995</v>
      </c>
      <c r="E137" s="5">
        <v>48.16</v>
      </c>
      <c r="F137" s="1">
        <v>71</v>
      </c>
      <c r="G137" s="2">
        <v>5830</v>
      </c>
      <c r="H137" s="112"/>
      <c r="I137" s="4">
        <v>0.68200000000000005</v>
      </c>
      <c r="J137" s="4">
        <v>0.63600000000000001</v>
      </c>
    </row>
    <row r="138" spans="1:10" x14ac:dyDescent="0.3">
      <c r="A138" s="26">
        <v>39569</v>
      </c>
      <c r="B138" s="6">
        <v>6603328</v>
      </c>
      <c r="C138" s="3">
        <v>0.64600000000000002</v>
      </c>
      <c r="D138" s="5">
        <v>74.92</v>
      </c>
      <c r="E138" s="5">
        <v>48.39</v>
      </c>
      <c r="F138" s="1">
        <v>72</v>
      </c>
      <c r="G138" s="2">
        <v>5830</v>
      </c>
      <c r="H138" s="112"/>
      <c r="I138" s="4">
        <v>0.66099999999999992</v>
      </c>
      <c r="J138" s="4">
        <v>0.63300000000000001</v>
      </c>
    </row>
    <row r="139" spans="1:10" x14ac:dyDescent="0.3">
      <c r="A139" s="26">
        <v>39600</v>
      </c>
      <c r="B139" s="6">
        <v>6066775</v>
      </c>
      <c r="C139" s="3">
        <v>0.627</v>
      </c>
      <c r="D139" s="5">
        <v>73.45</v>
      </c>
      <c r="E139" s="5">
        <v>46.05</v>
      </c>
      <c r="F139" s="1">
        <v>73</v>
      </c>
      <c r="G139" s="2">
        <v>5848</v>
      </c>
      <c r="H139" s="112"/>
      <c r="I139" s="4">
        <v>0.65300000000000002</v>
      </c>
      <c r="J139" s="4">
        <v>0.68</v>
      </c>
    </row>
    <row r="140" spans="1:10" x14ac:dyDescent="0.3">
      <c r="A140" s="26">
        <v>39630</v>
      </c>
      <c r="B140" s="6">
        <v>6143998</v>
      </c>
      <c r="C140" s="3">
        <v>0.61399999999999999</v>
      </c>
      <c r="D140" s="5">
        <v>72.56</v>
      </c>
      <c r="E140" s="5">
        <v>44.54</v>
      </c>
      <c r="F140" s="1">
        <v>73</v>
      </c>
      <c r="G140" s="2">
        <v>5848</v>
      </c>
      <c r="H140" s="112"/>
      <c r="I140" s="4">
        <v>0.64800000000000002</v>
      </c>
      <c r="J140" s="4">
        <v>0.69299999999999995</v>
      </c>
    </row>
    <row r="141" spans="1:10" x14ac:dyDescent="0.3">
      <c r="A141" s="26">
        <v>39661</v>
      </c>
      <c r="B141" s="6">
        <v>6419750</v>
      </c>
      <c r="C141" s="3">
        <v>0.57999999999999996</v>
      </c>
      <c r="D141" s="5">
        <v>76.36</v>
      </c>
      <c r="E141" s="5">
        <v>44.26</v>
      </c>
      <c r="F141" s="1">
        <v>73</v>
      </c>
      <c r="G141" s="2">
        <v>5848</v>
      </c>
      <c r="H141" s="112"/>
      <c r="I141" s="4">
        <v>0.58499999999999996</v>
      </c>
      <c r="J141" s="4">
        <v>0.67500000000000004</v>
      </c>
    </row>
    <row r="142" spans="1:10" x14ac:dyDescent="0.3">
      <c r="A142" s="26">
        <v>39692</v>
      </c>
      <c r="B142" s="6">
        <v>10203575</v>
      </c>
      <c r="C142" s="3">
        <v>0.84399999999999997</v>
      </c>
      <c r="D142" s="5">
        <v>90.07</v>
      </c>
      <c r="E142" s="5">
        <v>75.98</v>
      </c>
      <c r="F142" s="1">
        <v>73</v>
      </c>
      <c r="G142" s="2">
        <v>5848</v>
      </c>
      <c r="H142" s="112"/>
      <c r="I142" s="4">
        <v>0.68099999999999994</v>
      </c>
      <c r="J142" s="4">
        <v>0.60599999999999998</v>
      </c>
    </row>
    <row r="143" spans="1:10" x14ac:dyDescent="0.3">
      <c r="A143" s="26">
        <v>39722</v>
      </c>
      <c r="B143" s="6">
        <v>7516400</v>
      </c>
      <c r="C143" s="3">
        <v>0.74199999999999999</v>
      </c>
      <c r="D143" s="5">
        <v>78.2</v>
      </c>
      <c r="E143" s="5">
        <v>57.99</v>
      </c>
      <c r="F143" s="1">
        <v>73</v>
      </c>
      <c r="G143" s="2">
        <v>5848</v>
      </c>
      <c r="H143" s="112"/>
      <c r="I143" s="4">
        <v>0.70099999999999996</v>
      </c>
      <c r="J143" s="4">
        <v>0.621</v>
      </c>
    </row>
    <row r="144" spans="1:10" x14ac:dyDescent="0.3">
      <c r="A144" s="26">
        <v>39753</v>
      </c>
      <c r="B144" s="6">
        <v>5680350</v>
      </c>
      <c r="C144" s="3">
        <v>0.59099999999999997</v>
      </c>
      <c r="D144" s="5">
        <v>75.28</v>
      </c>
      <c r="E144" s="5">
        <v>44.48</v>
      </c>
      <c r="F144" s="1">
        <v>73</v>
      </c>
      <c r="G144" s="2">
        <v>5848</v>
      </c>
      <c r="H144" s="112"/>
      <c r="I144" s="4">
        <v>0.60499999999999998</v>
      </c>
      <c r="J144" s="4">
        <v>0.51900000000000002</v>
      </c>
    </row>
    <row r="145" spans="1:10" x14ac:dyDescent="0.3">
      <c r="A145" s="26">
        <v>39783</v>
      </c>
      <c r="B145" s="6">
        <v>4864425</v>
      </c>
      <c r="C145" s="3">
        <v>0.51800000000000002</v>
      </c>
      <c r="D145" s="5">
        <v>71.8</v>
      </c>
      <c r="E145" s="5">
        <v>37.19</v>
      </c>
      <c r="F145" s="1">
        <v>73</v>
      </c>
      <c r="G145" s="2">
        <v>5848</v>
      </c>
      <c r="H145" s="112"/>
      <c r="I145" s="4">
        <v>0.51800000000000002</v>
      </c>
      <c r="J145" s="4">
        <v>0.45299999999999996</v>
      </c>
    </row>
    <row r="146" spans="1:10" x14ac:dyDescent="0.3">
      <c r="A146" s="26">
        <v>39814</v>
      </c>
      <c r="B146" s="70">
        <v>5694500</v>
      </c>
      <c r="C146" s="3">
        <v>0.52900000000000003</v>
      </c>
      <c r="D146" s="5">
        <v>73.010000000000005</v>
      </c>
      <c r="E146" s="5">
        <v>38.619999999999997</v>
      </c>
      <c r="F146" s="1">
        <v>73</v>
      </c>
      <c r="G146" s="2">
        <v>5848</v>
      </c>
      <c r="H146" s="112"/>
      <c r="I146" s="4">
        <v>0.55399999999999994</v>
      </c>
      <c r="J146" s="4">
        <v>0.45899999999999996</v>
      </c>
    </row>
    <row r="147" spans="1:10" x14ac:dyDescent="0.3">
      <c r="A147" s="26">
        <v>39845</v>
      </c>
      <c r="B147" s="70">
        <v>5609755</v>
      </c>
      <c r="C147" s="3">
        <v>0.59799999999999998</v>
      </c>
      <c r="D147" s="5">
        <v>72.739999999999995</v>
      </c>
      <c r="E147" s="5">
        <v>43.5</v>
      </c>
      <c r="F147" s="1">
        <v>77</v>
      </c>
      <c r="G147" s="2">
        <v>6189</v>
      </c>
      <c r="H147" s="112"/>
      <c r="I147" s="4">
        <v>0.65400000000000003</v>
      </c>
      <c r="J147" s="4">
        <v>0.53200000000000003</v>
      </c>
    </row>
    <row r="148" spans="1:10" x14ac:dyDescent="0.3">
      <c r="A148" s="26">
        <v>39873</v>
      </c>
      <c r="B148" s="70">
        <v>6426475</v>
      </c>
      <c r="C148" s="3">
        <v>0.60299999999999998</v>
      </c>
      <c r="D148" s="5">
        <v>74.260000000000005</v>
      </c>
      <c r="E148" s="5">
        <v>44.75</v>
      </c>
      <c r="F148" s="1">
        <v>78</v>
      </c>
      <c r="G148" s="2">
        <v>6247</v>
      </c>
      <c r="H148" s="112"/>
      <c r="I148" s="4">
        <v>0.625</v>
      </c>
      <c r="J148" s="4">
        <v>0.55200000000000005</v>
      </c>
    </row>
    <row r="149" spans="1:10" x14ac:dyDescent="0.3">
      <c r="A149" s="26">
        <v>39904</v>
      </c>
      <c r="B149" s="70">
        <v>5847800</v>
      </c>
      <c r="C149" s="3">
        <v>0.54</v>
      </c>
      <c r="D149" s="5">
        <v>72.680000000000007</v>
      </c>
      <c r="E149" s="5">
        <v>39.270000000000003</v>
      </c>
      <c r="F149" s="1">
        <v>78</v>
      </c>
      <c r="G149" s="2">
        <v>6228</v>
      </c>
      <c r="H149" s="112"/>
      <c r="I149" s="4">
        <v>0.59299999999999997</v>
      </c>
      <c r="J149" s="4">
        <v>0.56399999999999995</v>
      </c>
    </row>
    <row r="150" spans="1:10" x14ac:dyDescent="0.3">
      <c r="A150" s="26">
        <v>39934</v>
      </c>
      <c r="B150" s="70">
        <v>5636600</v>
      </c>
      <c r="C150" s="3">
        <v>0.52800000000000002</v>
      </c>
      <c r="D150" s="5">
        <v>73.06</v>
      </c>
      <c r="E150" s="5">
        <v>38.6</v>
      </c>
      <c r="F150" s="1">
        <v>78</v>
      </c>
      <c r="G150" s="2">
        <v>6228</v>
      </c>
      <c r="H150" s="112"/>
      <c r="I150" s="4">
        <v>0.56499999999999995</v>
      </c>
      <c r="J150" s="4">
        <v>0.55700000000000005</v>
      </c>
    </row>
    <row r="151" spans="1:10" x14ac:dyDescent="0.3">
      <c r="A151" s="26">
        <v>39965</v>
      </c>
      <c r="B151" s="70">
        <v>5506225</v>
      </c>
      <c r="C151" s="3">
        <v>0.51300000000000001</v>
      </c>
      <c r="D151" s="5">
        <v>72.03</v>
      </c>
      <c r="E151" s="5">
        <v>36.97</v>
      </c>
      <c r="F151" s="1">
        <v>79</v>
      </c>
      <c r="G151" s="2">
        <v>6285</v>
      </c>
      <c r="H151" s="112"/>
      <c r="I151" s="4">
        <v>0.60499999999999998</v>
      </c>
      <c r="J151" s="4">
        <v>0.61299999999999999</v>
      </c>
    </row>
    <row r="152" spans="1:10" x14ac:dyDescent="0.3">
      <c r="A152" s="26">
        <v>39995</v>
      </c>
      <c r="B152" s="70">
        <v>4938850</v>
      </c>
      <c r="C152" s="3">
        <v>0.48799999999999999</v>
      </c>
      <c r="D152" s="5">
        <v>71.66</v>
      </c>
      <c r="E152" s="5">
        <v>34.979999999999997</v>
      </c>
      <c r="F152" s="1">
        <v>80</v>
      </c>
      <c r="G152" s="2">
        <v>6352</v>
      </c>
      <c r="H152" s="112"/>
      <c r="I152" s="4">
        <v>0.622</v>
      </c>
      <c r="J152" s="4">
        <v>0.6409999999999999</v>
      </c>
    </row>
    <row r="153" spans="1:10" x14ac:dyDescent="0.3">
      <c r="A153" s="26">
        <v>40026</v>
      </c>
      <c r="B153" s="70">
        <v>4642289</v>
      </c>
      <c r="C153" s="3">
        <v>0.42799999999999999</v>
      </c>
      <c r="D153" s="5">
        <v>71.349999999999994</v>
      </c>
      <c r="E153" s="5">
        <v>30.51</v>
      </c>
      <c r="F153" s="1">
        <v>81</v>
      </c>
      <c r="G153" s="2">
        <v>6420</v>
      </c>
      <c r="H153" s="112"/>
      <c r="I153" s="4">
        <v>0.51</v>
      </c>
      <c r="J153" s="4">
        <v>0.60699999999999998</v>
      </c>
    </row>
    <row r="154" spans="1:10" x14ac:dyDescent="0.3">
      <c r="A154" s="26">
        <v>40057</v>
      </c>
      <c r="B154" s="70">
        <v>4885825</v>
      </c>
      <c r="C154" s="3">
        <v>0.44900000000000001</v>
      </c>
      <c r="D154" s="5">
        <v>69.41</v>
      </c>
      <c r="E154" s="5">
        <v>31.16</v>
      </c>
      <c r="F154" s="1">
        <v>81</v>
      </c>
      <c r="G154" s="2">
        <v>6419</v>
      </c>
      <c r="H154" s="112"/>
      <c r="I154" s="4">
        <v>0.48599999999999999</v>
      </c>
      <c r="J154" s="4">
        <v>0.56700000000000006</v>
      </c>
    </row>
    <row r="155" spans="1:10" x14ac:dyDescent="0.3">
      <c r="A155" s="26">
        <v>40087</v>
      </c>
      <c r="B155" s="70">
        <v>5734359</v>
      </c>
      <c r="C155" s="3">
        <v>0.52800000000000002</v>
      </c>
      <c r="D155" s="5">
        <v>72.540000000000006</v>
      </c>
      <c r="E155" s="5">
        <v>38.33</v>
      </c>
      <c r="F155" s="1">
        <v>81</v>
      </c>
      <c r="G155" s="2">
        <v>6419</v>
      </c>
      <c r="H155" s="112"/>
      <c r="I155" s="4">
        <v>0.59099999999999997</v>
      </c>
      <c r="J155" s="4">
        <v>0.64200000000000002</v>
      </c>
    </row>
    <row r="156" spans="1:10" x14ac:dyDescent="0.3">
      <c r="A156" s="26">
        <v>40118</v>
      </c>
      <c r="B156" s="70">
        <v>3101100</v>
      </c>
      <c r="C156" s="3">
        <v>0.45200000000000001</v>
      </c>
      <c r="D156" s="5">
        <v>68.209999999999994</v>
      </c>
      <c r="E156" s="5">
        <v>30.85</v>
      </c>
      <c r="F156" s="1">
        <v>81</v>
      </c>
      <c r="G156" s="2">
        <v>6419</v>
      </c>
      <c r="H156" s="112"/>
      <c r="I156" s="4">
        <v>0.53700000000000003</v>
      </c>
      <c r="J156" s="4">
        <v>0.495</v>
      </c>
    </row>
    <row r="157" spans="1:10" x14ac:dyDescent="0.3">
      <c r="A157" s="26">
        <v>40148</v>
      </c>
      <c r="B157" s="70">
        <v>4464481</v>
      </c>
      <c r="C157" s="3">
        <v>0.38700000000000001</v>
      </c>
      <c r="D157" s="5">
        <v>65.45</v>
      </c>
      <c r="E157" s="5">
        <v>25.35</v>
      </c>
      <c r="F157" s="1">
        <v>81</v>
      </c>
      <c r="G157" s="2">
        <v>6419</v>
      </c>
      <c r="H157" s="112"/>
      <c r="I157" s="4">
        <v>0.48200000000000004</v>
      </c>
      <c r="J157" s="4">
        <v>0.442</v>
      </c>
    </row>
    <row r="158" spans="1:10" x14ac:dyDescent="0.3">
      <c r="A158" s="26">
        <v>40179</v>
      </c>
      <c r="B158" s="70">
        <v>4095209</v>
      </c>
      <c r="C158" s="3">
        <v>0.41899999999999998</v>
      </c>
      <c r="D158" s="5">
        <v>69.06</v>
      </c>
      <c r="E158" s="5">
        <v>28.97</v>
      </c>
      <c r="F158" s="1">
        <v>81</v>
      </c>
      <c r="G158" s="2">
        <v>6419</v>
      </c>
      <c r="H158" s="112"/>
      <c r="I158" s="4">
        <v>0.504</v>
      </c>
      <c r="J158" s="4">
        <v>0.504</v>
      </c>
    </row>
    <row r="159" spans="1:10" x14ac:dyDescent="0.3">
      <c r="A159" s="26">
        <v>40210</v>
      </c>
      <c r="B159" s="70">
        <v>4785904</v>
      </c>
      <c r="C159" s="3">
        <v>0.51200000000000001</v>
      </c>
      <c r="D159" s="5">
        <v>69.099999999999994</v>
      </c>
      <c r="E159" s="5">
        <v>35.4</v>
      </c>
      <c r="F159" s="1">
        <v>81</v>
      </c>
      <c r="G159" s="2">
        <v>6419</v>
      </c>
      <c r="H159" s="112"/>
      <c r="I159" s="4">
        <v>0.64</v>
      </c>
      <c r="J159" s="4">
        <v>0.58700000000000008</v>
      </c>
    </row>
    <row r="160" spans="1:10" x14ac:dyDescent="0.3">
      <c r="A160" s="26">
        <v>40238</v>
      </c>
      <c r="B160" s="70">
        <v>5029287</v>
      </c>
      <c r="C160" s="3">
        <v>0.53</v>
      </c>
      <c r="D160" s="5">
        <v>70.489999999999995</v>
      </c>
      <c r="E160" s="5">
        <v>37.340000000000003</v>
      </c>
      <c r="F160" s="1">
        <v>81</v>
      </c>
      <c r="G160" s="2">
        <v>6419</v>
      </c>
      <c r="H160" s="112"/>
      <c r="I160" s="4">
        <v>0.65500000000000003</v>
      </c>
      <c r="J160" s="4">
        <v>0.63900000000000001</v>
      </c>
    </row>
    <row r="161" spans="1:10" x14ac:dyDescent="0.3">
      <c r="A161" s="26">
        <v>40269</v>
      </c>
      <c r="B161" s="70">
        <v>5324752</v>
      </c>
      <c r="C161" s="3">
        <v>0.52900000000000003</v>
      </c>
      <c r="D161" s="5">
        <v>71.8</v>
      </c>
      <c r="E161" s="5">
        <v>37.99</v>
      </c>
      <c r="F161" s="1">
        <v>81</v>
      </c>
      <c r="G161" s="2">
        <v>6418</v>
      </c>
      <c r="H161" s="112"/>
      <c r="I161" s="4">
        <v>0.64</v>
      </c>
      <c r="J161" s="4">
        <v>0.64900000000000002</v>
      </c>
    </row>
    <row r="162" spans="1:10" x14ac:dyDescent="0.3">
      <c r="A162" s="26">
        <v>40299</v>
      </c>
      <c r="B162" s="70">
        <v>5318998</v>
      </c>
      <c r="C162" s="3">
        <v>0.51800000000000002</v>
      </c>
      <c r="D162" s="5">
        <v>70.3</v>
      </c>
      <c r="E162" s="5">
        <v>36.43</v>
      </c>
      <c r="F162" s="1">
        <v>81</v>
      </c>
      <c r="G162" s="2">
        <v>6418</v>
      </c>
      <c r="H162" s="112"/>
      <c r="I162" s="4">
        <v>0.6409999999999999</v>
      </c>
      <c r="J162" s="4">
        <v>0.64</v>
      </c>
    </row>
    <row r="163" spans="1:10" x14ac:dyDescent="0.3">
      <c r="A163" s="26">
        <v>40330</v>
      </c>
      <c r="B163" s="70">
        <v>5039966</v>
      </c>
      <c r="C163" s="3">
        <v>0.53700000000000003</v>
      </c>
      <c r="D163" s="5">
        <v>70.040000000000006</v>
      </c>
      <c r="E163" s="5">
        <v>37.61</v>
      </c>
      <c r="F163" s="1">
        <v>81</v>
      </c>
      <c r="G163" s="2">
        <v>6418</v>
      </c>
      <c r="H163" s="112"/>
      <c r="I163" s="4">
        <v>0.65799999999999992</v>
      </c>
      <c r="J163" s="4">
        <v>0.69599999999999995</v>
      </c>
    </row>
    <row r="164" spans="1:10" x14ac:dyDescent="0.3">
      <c r="A164" s="26">
        <v>40360</v>
      </c>
      <c r="B164" s="70">
        <v>5541951</v>
      </c>
      <c r="C164" s="3">
        <v>0.54300000000000004</v>
      </c>
      <c r="D164" s="5">
        <v>67.36</v>
      </c>
      <c r="E164" s="5">
        <v>36.590000000000003</v>
      </c>
      <c r="F164" s="1">
        <v>81</v>
      </c>
      <c r="G164" s="2">
        <v>6418</v>
      </c>
      <c r="H164" s="112"/>
      <c r="I164" s="4">
        <v>0.69799999999999995</v>
      </c>
      <c r="J164" s="4">
        <v>0.72</v>
      </c>
    </row>
    <row r="165" spans="1:10" x14ac:dyDescent="0.3">
      <c r="A165" s="26">
        <v>40391</v>
      </c>
      <c r="B165" s="70">
        <v>5068350</v>
      </c>
      <c r="C165" s="3">
        <v>0.499</v>
      </c>
      <c r="D165" s="5">
        <v>69.08</v>
      </c>
      <c r="E165" s="5">
        <v>34.43</v>
      </c>
      <c r="F165" s="1">
        <v>81</v>
      </c>
      <c r="G165" s="2">
        <v>6418</v>
      </c>
      <c r="H165" s="112"/>
      <c r="I165" s="4">
        <v>0.58200000000000007</v>
      </c>
      <c r="J165" s="4">
        <v>0.68200000000000005</v>
      </c>
    </row>
    <row r="166" spans="1:10" x14ac:dyDescent="0.3">
      <c r="A166" s="26">
        <v>40422</v>
      </c>
      <c r="B166" s="70">
        <v>5002600</v>
      </c>
      <c r="C166" s="3">
        <v>0.495</v>
      </c>
      <c r="D166" s="5">
        <v>67.790000000000006</v>
      </c>
      <c r="E166" s="5">
        <v>33.54</v>
      </c>
      <c r="F166" s="1">
        <v>81</v>
      </c>
      <c r="G166" s="2">
        <v>6418</v>
      </c>
      <c r="H166" s="112"/>
      <c r="I166" s="4">
        <v>0.57200000000000006</v>
      </c>
      <c r="J166" s="4">
        <v>0.64700000000000002</v>
      </c>
    </row>
    <row r="167" spans="1:10" x14ac:dyDescent="0.3">
      <c r="A167" s="26">
        <v>40452</v>
      </c>
      <c r="B167" s="70">
        <v>6405900</v>
      </c>
      <c r="C167" s="3">
        <v>0.51900000000000002</v>
      </c>
      <c r="D167" s="5">
        <v>68.8</v>
      </c>
      <c r="E167" s="5">
        <v>35.69</v>
      </c>
      <c r="F167" s="1">
        <v>81</v>
      </c>
      <c r="G167" s="2">
        <v>6418</v>
      </c>
      <c r="H167" s="112"/>
      <c r="I167" s="4">
        <v>0.64400000000000002</v>
      </c>
      <c r="J167" s="4">
        <v>0</v>
      </c>
    </row>
    <row r="168" spans="1:10" x14ac:dyDescent="0.3">
      <c r="A168" s="26">
        <v>40483</v>
      </c>
      <c r="B168" s="70">
        <v>4861101</v>
      </c>
      <c r="C168" s="3">
        <v>0.48099999999999998</v>
      </c>
      <c r="D168" s="5">
        <v>67.650000000000006</v>
      </c>
      <c r="E168" s="5">
        <v>32.54</v>
      </c>
      <c r="F168" s="1">
        <v>81</v>
      </c>
      <c r="G168" s="2">
        <v>6418</v>
      </c>
      <c r="H168" s="112"/>
      <c r="I168" s="4">
        <v>0.59399999999999997</v>
      </c>
      <c r="J168" s="4">
        <v>0</v>
      </c>
    </row>
    <row r="169" spans="1:10" x14ac:dyDescent="0.3">
      <c r="A169" s="26">
        <v>40513</v>
      </c>
      <c r="B169" s="70">
        <v>4289483</v>
      </c>
      <c r="C169" s="3">
        <v>0.42699999999999999</v>
      </c>
      <c r="D169" s="5">
        <v>65.73</v>
      </c>
      <c r="E169" s="5">
        <v>28.09</v>
      </c>
      <c r="F169" s="1">
        <v>82</v>
      </c>
      <c r="G169" s="2">
        <v>6530</v>
      </c>
      <c r="H169" s="112"/>
      <c r="I169" s="4">
        <v>0.47600000000000003</v>
      </c>
      <c r="J169" s="4">
        <v>0.495</v>
      </c>
    </row>
    <row r="170" spans="1:10" x14ac:dyDescent="0.3">
      <c r="A170" s="26">
        <v>40544</v>
      </c>
      <c r="B170" s="70">
        <v>4684675</v>
      </c>
      <c r="C170" s="3">
        <v>0.45300000000000001</v>
      </c>
      <c r="D170" s="5">
        <v>68.91</v>
      </c>
      <c r="E170" s="5">
        <v>31.22</v>
      </c>
      <c r="F170" s="1">
        <v>82</v>
      </c>
      <c r="G170" s="2">
        <v>6530</v>
      </c>
      <c r="H170" s="112"/>
      <c r="I170" s="4">
        <v>0.52300000000000002</v>
      </c>
      <c r="J170" s="4">
        <v>0.52600000000000002</v>
      </c>
    </row>
    <row r="171" spans="1:10" x14ac:dyDescent="0.3">
      <c r="A171" s="26">
        <v>40575</v>
      </c>
      <c r="B171" s="70">
        <v>4773252</v>
      </c>
      <c r="C171" s="3">
        <v>0.52800000000000002</v>
      </c>
      <c r="D171" s="5">
        <v>68.41</v>
      </c>
      <c r="E171" s="5">
        <v>36.1</v>
      </c>
      <c r="F171" s="1">
        <v>82</v>
      </c>
      <c r="G171" s="2">
        <v>6530</v>
      </c>
      <c r="H171" s="112"/>
      <c r="I171" s="4">
        <v>0.61499999999999999</v>
      </c>
      <c r="J171" s="4">
        <v>0.60699999999999998</v>
      </c>
    </row>
    <row r="172" spans="1:10" x14ac:dyDescent="0.3">
      <c r="A172" s="26">
        <v>40603</v>
      </c>
      <c r="B172" s="70">
        <v>6703875</v>
      </c>
      <c r="C172" s="3">
        <v>0.63600000000000001</v>
      </c>
      <c r="D172" s="5">
        <v>69.959999999999994</v>
      </c>
      <c r="E172" s="5">
        <v>44.48</v>
      </c>
      <c r="F172" s="1">
        <v>82</v>
      </c>
      <c r="G172" s="2">
        <v>6530</v>
      </c>
      <c r="H172" s="112"/>
      <c r="I172" s="4">
        <v>0.69299999999999995</v>
      </c>
      <c r="J172" s="4">
        <v>0.67</v>
      </c>
    </row>
    <row r="173" spans="1:10" x14ac:dyDescent="0.3">
      <c r="A173" s="26">
        <v>40634</v>
      </c>
      <c r="B173" s="70">
        <v>6307950</v>
      </c>
      <c r="C173" s="3">
        <v>0.58399999999999996</v>
      </c>
      <c r="D173" s="5">
        <v>72.17</v>
      </c>
      <c r="E173" s="5">
        <v>42.14</v>
      </c>
      <c r="F173" s="1">
        <v>82</v>
      </c>
      <c r="G173" s="2">
        <v>6530</v>
      </c>
      <c r="H173" s="112"/>
      <c r="I173" s="4">
        <v>0.65700000000000003</v>
      </c>
      <c r="J173" s="4">
        <v>0.66400000000000003</v>
      </c>
    </row>
    <row r="174" spans="1:10" x14ac:dyDescent="0.3">
      <c r="A174" s="26">
        <v>40664</v>
      </c>
      <c r="B174" s="70">
        <v>6178628</v>
      </c>
      <c r="C174" s="3">
        <v>0.57699999999999996</v>
      </c>
      <c r="D174" s="5">
        <v>71.88</v>
      </c>
      <c r="E174" s="5">
        <v>41.48</v>
      </c>
      <c r="F174" s="1">
        <v>83</v>
      </c>
      <c r="G174" s="2">
        <v>6610</v>
      </c>
      <c r="H174" s="112"/>
      <c r="I174" s="4">
        <v>0.64200000000000002</v>
      </c>
      <c r="J174" s="4">
        <v>0.65799999999999992</v>
      </c>
    </row>
    <row r="175" spans="1:10" x14ac:dyDescent="0.3">
      <c r="A175" s="26">
        <v>40695</v>
      </c>
      <c r="B175" s="70">
        <v>6177200</v>
      </c>
      <c r="C175" s="3">
        <v>0.58299999999999996</v>
      </c>
      <c r="D175" s="5">
        <v>71.239999999999995</v>
      </c>
      <c r="E175" s="5">
        <v>41.56</v>
      </c>
      <c r="F175" s="1">
        <v>85</v>
      </c>
      <c r="G175" s="2">
        <v>6780</v>
      </c>
      <c r="H175" s="112"/>
      <c r="I175" s="4">
        <v>0.63500000000000001</v>
      </c>
      <c r="J175" s="4">
        <v>0.71900000000000008</v>
      </c>
    </row>
    <row r="176" spans="1:10" x14ac:dyDescent="0.3">
      <c r="A176" s="26">
        <v>40725</v>
      </c>
      <c r="B176" s="70">
        <v>5527650</v>
      </c>
      <c r="C176" s="3">
        <v>0.51800000000000002</v>
      </c>
      <c r="D176" s="5">
        <v>68.63</v>
      </c>
      <c r="E176" s="5">
        <v>35.53</v>
      </c>
      <c r="F176" s="1">
        <v>86</v>
      </c>
      <c r="G176" s="2">
        <v>6909</v>
      </c>
      <c r="H176" s="112"/>
      <c r="I176" s="4">
        <v>0.61799999999999999</v>
      </c>
      <c r="J176" s="4">
        <v>0.73799999999999999</v>
      </c>
    </row>
    <row r="177" spans="1:10" x14ac:dyDescent="0.3">
      <c r="A177" s="26">
        <v>40756</v>
      </c>
      <c r="B177" s="70">
        <v>5559825</v>
      </c>
      <c r="C177" s="3">
        <v>0.52200000000000002</v>
      </c>
      <c r="D177" s="5">
        <v>68.540000000000006</v>
      </c>
      <c r="E177" s="5">
        <v>35.79</v>
      </c>
      <c r="F177" s="1">
        <v>86</v>
      </c>
      <c r="G177" s="2">
        <v>6909</v>
      </c>
      <c r="H177" s="112"/>
      <c r="I177" s="4">
        <v>0.56200000000000006</v>
      </c>
      <c r="J177" s="4">
        <v>0.66200000000000003</v>
      </c>
    </row>
    <row r="178" spans="1:10" x14ac:dyDescent="0.3">
      <c r="A178" s="26">
        <v>40787</v>
      </c>
      <c r="B178" s="70">
        <v>5142250</v>
      </c>
      <c r="C178" s="3">
        <v>0.495</v>
      </c>
      <c r="D178" s="5">
        <v>68.930000000000007</v>
      </c>
      <c r="E178" s="5">
        <v>34.14</v>
      </c>
      <c r="F178" s="1">
        <v>86</v>
      </c>
      <c r="G178" s="2">
        <v>6909</v>
      </c>
      <c r="H178" s="112"/>
      <c r="I178" s="4">
        <v>0.54400000000000004</v>
      </c>
      <c r="J178" s="4">
        <v>0.63300000000000001</v>
      </c>
    </row>
    <row r="179" spans="1:10" x14ac:dyDescent="0.3">
      <c r="A179" s="26">
        <v>40817</v>
      </c>
      <c r="B179" s="70">
        <v>6564650</v>
      </c>
      <c r="C179" s="3">
        <v>0.55200000000000005</v>
      </c>
      <c r="D179" s="5">
        <v>74.17</v>
      </c>
      <c r="E179" s="5">
        <v>40.909999999999997</v>
      </c>
      <c r="F179" s="1">
        <v>86</v>
      </c>
      <c r="G179" s="2">
        <v>6909</v>
      </c>
      <c r="H179" s="112"/>
      <c r="I179" s="4">
        <v>0.61799999999999999</v>
      </c>
      <c r="J179" s="4">
        <v>0.63100000000000001</v>
      </c>
    </row>
    <row r="180" spans="1:10" x14ac:dyDescent="0.3">
      <c r="A180" s="26">
        <v>40848</v>
      </c>
      <c r="B180" s="70">
        <v>5337125</v>
      </c>
      <c r="C180" s="3">
        <v>0.505</v>
      </c>
      <c r="D180" s="5">
        <v>68.3</v>
      </c>
      <c r="E180" s="5">
        <v>34.479999999999997</v>
      </c>
      <c r="F180" s="1">
        <v>86</v>
      </c>
      <c r="G180" s="2">
        <v>6909</v>
      </c>
      <c r="H180" s="112"/>
      <c r="I180" s="4">
        <v>0.55100000000000005</v>
      </c>
      <c r="J180" s="4">
        <v>0.55700000000000005</v>
      </c>
    </row>
    <row r="181" spans="1:10" x14ac:dyDescent="0.3">
      <c r="A181" s="26">
        <v>40878</v>
      </c>
      <c r="B181" s="70">
        <v>4240883</v>
      </c>
      <c r="C181" s="3">
        <v>0.41299999999999998</v>
      </c>
      <c r="D181" s="5">
        <v>66.3</v>
      </c>
      <c r="E181" s="5">
        <v>27.37</v>
      </c>
      <c r="F181" s="1">
        <v>86</v>
      </c>
      <c r="G181" s="2">
        <v>6909</v>
      </c>
      <c r="H181" s="112"/>
      <c r="I181" s="4">
        <v>0.49099999999999999</v>
      </c>
      <c r="J181" s="4">
        <v>0.47600000000000003</v>
      </c>
    </row>
    <row r="182" spans="1:10" x14ac:dyDescent="0.3">
      <c r="A182" s="26">
        <v>40909</v>
      </c>
      <c r="B182" s="70">
        <v>5289600</v>
      </c>
      <c r="C182" s="3">
        <v>0.47499999999999998</v>
      </c>
      <c r="D182" s="5">
        <v>70.260000000000005</v>
      </c>
      <c r="E182" s="5">
        <v>33.39</v>
      </c>
      <c r="F182" s="1">
        <v>86</v>
      </c>
      <c r="G182" s="2">
        <v>6883</v>
      </c>
      <c r="H182" s="112"/>
      <c r="I182" s="4">
        <v>0.53799999999999992</v>
      </c>
      <c r="J182" s="4">
        <v>0.49399999999999999</v>
      </c>
    </row>
    <row r="183" spans="1:10" x14ac:dyDescent="0.3">
      <c r="A183" s="26">
        <v>40940</v>
      </c>
      <c r="B183" s="70">
        <v>6180583</v>
      </c>
      <c r="C183" s="3">
        <v>0.56200000000000006</v>
      </c>
      <c r="D183" s="5">
        <v>70.8</v>
      </c>
      <c r="E183" s="5">
        <v>39.770000000000003</v>
      </c>
      <c r="F183" s="1">
        <v>86</v>
      </c>
      <c r="G183" s="2">
        <v>6882</v>
      </c>
      <c r="H183" s="112"/>
      <c r="I183" s="4">
        <v>0.64400000000000002</v>
      </c>
      <c r="J183" s="4">
        <v>0.57399999999999995</v>
      </c>
    </row>
    <row r="184" spans="1:10" x14ac:dyDescent="0.3">
      <c r="A184" s="26">
        <v>40969</v>
      </c>
      <c r="B184" s="70">
        <v>7829100</v>
      </c>
      <c r="C184" s="3">
        <v>0.64900000000000002</v>
      </c>
      <c r="D184" s="5">
        <v>70.87</v>
      </c>
      <c r="E184" s="5">
        <v>46.01</v>
      </c>
      <c r="F184" s="1">
        <v>86</v>
      </c>
      <c r="G184" s="2">
        <v>6879</v>
      </c>
      <c r="H184" s="112"/>
      <c r="I184" s="4">
        <v>0.71499999999999997</v>
      </c>
      <c r="J184" s="4">
        <v>0.63400000000000001</v>
      </c>
    </row>
    <row r="185" spans="1:10" x14ac:dyDescent="0.3">
      <c r="A185" s="26">
        <v>41000</v>
      </c>
      <c r="B185" s="70">
        <v>6998175</v>
      </c>
      <c r="C185" s="3">
        <v>0.61499999999999999</v>
      </c>
      <c r="D185" s="5">
        <v>72.84</v>
      </c>
      <c r="E185" s="5">
        <v>44.79</v>
      </c>
      <c r="F185" s="1">
        <v>86</v>
      </c>
      <c r="G185" s="2">
        <v>6879</v>
      </c>
      <c r="H185" s="112"/>
      <c r="I185" s="4">
        <v>0.66500000000000004</v>
      </c>
      <c r="J185" s="4">
        <v>0.61699999999999999</v>
      </c>
    </row>
    <row r="186" spans="1:10" x14ac:dyDescent="0.3">
      <c r="A186" s="26">
        <v>41030</v>
      </c>
      <c r="B186" s="70">
        <v>6900375</v>
      </c>
      <c r="C186" s="3">
        <v>0.59099999999999997</v>
      </c>
      <c r="D186" s="5">
        <v>72.47</v>
      </c>
      <c r="E186" s="5">
        <v>42.85</v>
      </c>
      <c r="F186" s="1">
        <v>86</v>
      </c>
      <c r="G186" s="2">
        <v>6879</v>
      </c>
      <c r="H186" s="112"/>
      <c r="I186" s="4">
        <v>0.65700000000000003</v>
      </c>
      <c r="J186" s="4">
        <v>0.63300000000000001</v>
      </c>
    </row>
    <row r="187" spans="1:10" x14ac:dyDescent="0.3">
      <c r="A187" s="26">
        <v>41061</v>
      </c>
      <c r="B187" s="70">
        <v>6716075</v>
      </c>
      <c r="C187" s="3">
        <v>0.59689999999999999</v>
      </c>
      <c r="D187" s="5">
        <v>71.260000000000005</v>
      </c>
      <c r="E187" s="5">
        <v>42.68</v>
      </c>
      <c r="F187" s="1">
        <v>86</v>
      </c>
      <c r="G187" s="2">
        <v>6879</v>
      </c>
      <c r="H187" s="112"/>
      <c r="I187" s="4">
        <v>0.64400000000000002</v>
      </c>
      <c r="J187" s="4">
        <v>0.70099999999999996</v>
      </c>
    </row>
    <row r="188" spans="1:10" x14ac:dyDescent="0.3">
      <c r="A188" s="26">
        <v>41091</v>
      </c>
      <c r="B188" s="70">
        <v>5857125</v>
      </c>
      <c r="C188" s="3">
        <v>0.54</v>
      </c>
      <c r="D188" s="5">
        <v>69.95</v>
      </c>
      <c r="E188" s="5">
        <v>38.29</v>
      </c>
      <c r="F188" s="1">
        <v>86</v>
      </c>
      <c r="G188" s="2">
        <v>6882</v>
      </c>
      <c r="H188" s="112"/>
      <c r="I188" s="4">
        <v>0.63200000000000001</v>
      </c>
      <c r="J188" s="4">
        <v>0.69900000000000007</v>
      </c>
    </row>
    <row r="189" spans="1:10" x14ac:dyDescent="0.3">
      <c r="A189" s="26">
        <v>41122</v>
      </c>
      <c r="B189" s="70">
        <v>7782625</v>
      </c>
      <c r="C189" s="3">
        <v>0.59399999999999997</v>
      </c>
      <c r="D189" s="5">
        <v>72.650000000000006</v>
      </c>
      <c r="E189" s="5">
        <v>42.96</v>
      </c>
      <c r="F189" s="1">
        <v>86</v>
      </c>
      <c r="G189" s="2">
        <v>6882</v>
      </c>
      <c r="H189" s="112"/>
      <c r="I189" s="4">
        <v>0.56700000000000006</v>
      </c>
      <c r="J189" s="4">
        <v>0.67799999999999994</v>
      </c>
    </row>
    <row r="190" spans="1:10" x14ac:dyDescent="0.3">
      <c r="A190" s="26">
        <v>41153</v>
      </c>
      <c r="B190" s="70">
        <v>6102950</v>
      </c>
      <c r="C190" s="3">
        <v>0.55400000000000005</v>
      </c>
      <c r="D190" s="5">
        <v>70.89</v>
      </c>
      <c r="E190" s="5">
        <v>39.29</v>
      </c>
      <c r="F190" s="1">
        <v>86</v>
      </c>
      <c r="G190" s="2">
        <v>6882</v>
      </c>
      <c r="H190" s="112"/>
      <c r="I190" s="4">
        <v>0.65599999999999992</v>
      </c>
      <c r="J190" s="4">
        <v>0.63400000000000001</v>
      </c>
    </row>
    <row r="191" spans="1:10" x14ac:dyDescent="0.3">
      <c r="A191" s="26">
        <v>41183</v>
      </c>
      <c r="B191" s="70">
        <v>6488725</v>
      </c>
      <c r="C191" s="3">
        <v>0.58299999999999996</v>
      </c>
      <c r="D191" s="5">
        <v>71.53</v>
      </c>
      <c r="E191" s="5">
        <v>41.7</v>
      </c>
      <c r="F191" s="1">
        <v>86</v>
      </c>
      <c r="G191" s="2">
        <v>6882</v>
      </c>
      <c r="H191" s="112"/>
      <c r="I191" s="4">
        <v>0.66</v>
      </c>
      <c r="J191" s="4">
        <v>0.64400000000000002</v>
      </c>
    </row>
    <row r="192" spans="1:10" x14ac:dyDescent="0.3">
      <c r="A192" s="26">
        <v>41214</v>
      </c>
      <c r="B192" s="70">
        <v>5336575</v>
      </c>
      <c r="C192" s="3">
        <v>0.504</v>
      </c>
      <c r="D192" s="5">
        <v>69.290000000000006</v>
      </c>
      <c r="E192" s="5">
        <v>34.909999999999997</v>
      </c>
      <c r="F192" s="1">
        <v>86</v>
      </c>
      <c r="G192" s="2">
        <v>6782</v>
      </c>
      <c r="H192" s="112"/>
      <c r="I192" s="4">
        <v>0.57399999999999995</v>
      </c>
      <c r="J192" s="4">
        <v>0.56499999999999995</v>
      </c>
    </row>
    <row r="193" spans="1:12" x14ac:dyDescent="0.3">
      <c r="A193" s="26">
        <v>41244</v>
      </c>
      <c r="B193" s="70">
        <v>4854475</v>
      </c>
      <c r="C193" s="3">
        <v>0.45800000000000002</v>
      </c>
      <c r="D193" s="5">
        <v>66.959999999999994</v>
      </c>
      <c r="E193" s="5">
        <v>30.66</v>
      </c>
      <c r="F193" s="1">
        <v>86</v>
      </c>
      <c r="G193" s="2">
        <v>6782</v>
      </c>
      <c r="H193" s="112"/>
      <c r="I193" s="4">
        <v>0.47600000000000003</v>
      </c>
      <c r="J193" s="4">
        <v>0.49099999999999999</v>
      </c>
    </row>
    <row r="194" spans="1:12" x14ac:dyDescent="0.3">
      <c r="A194" s="26">
        <v>41275</v>
      </c>
      <c r="B194" s="70">
        <v>5508275</v>
      </c>
      <c r="C194" s="3">
        <v>0.51400000000000001</v>
      </c>
      <c r="D194" s="5">
        <v>70.05</v>
      </c>
      <c r="E194" s="5">
        <v>36</v>
      </c>
      <c r="F194" s="1">
        <v>86</v>
      </c>
      <c r="G194" s="2">
        <v>6782</v>
      </c>
      <c r="H194" s="112"/>
      <c r="I194" s="4">
        <v>0.52400000000000002</v>
      </c>
      <c r="J194" s="4">
        <v>0.51</v>
      </c>
    </row>
    <row r="195" spans="1:12" x14ac:dyDescent="0.3">
      <c r="A195" s="26">
        <v>41306</v>
      </c>
      <c r="B195" s="70">
        <v>6078550</v>
      </c>
      <c r="C195" s="3">
        <v>0.59099999999999997</v>
      </c>
      <c r="D195" s="5">
        <v>71.03</v>
      </c>
      <c r="E195" s="5">
        <v>41.98</v>
      </c>
      <c r="F195" s="1">
        <v>86</v>
      </c>
      <c r="G195" s="2">
        <v>6782</v>
      </c>
      <c r="H195" s="112"/>
      <c r="I195" s="4">
        <v>0.63700000000000001</v>
      </c>
      <c r="J195" s="4">
        <v>0.58499999999999996</v>
      </c>
    </row>
    <row r="196" spans="1:12" x14ac:dyDescent="0.3">
      <c r="A196" s="26">
        <v>41334</v>
      </c>
      <c r="B196" s="70">
        <v>7938700</v>
      </c>
      <c r="C196" s="3">
        <v>0.64</v>
      </c>
      <c r="D196" s="5">
        <v>72.16</v>
      </c>
      <c r="E196" s="5">
        <v>46.22</v>
      </c>
      <c r="F196" s="1">
        <v>86</v>
      </c>
      <c r="G196" s="2">
        <v>6782</v>
      </c>
      <c r="H196" s="112"/>
      <c r="I196" s="4">
        <v>0.70099999999999996</v>
      </c>
      <c r="J196" s="4">
        <v>0.63700000000000001</v>
      </c>
    </row>
    <row r="197" spans="1:12" x14ac:dyDescent="0.3">
      <c r="A197" s="26">
        <v>41365</v>
      </c>
      <c r="B197" s="70">
        <v>7885825</v>
      </c>
      <c r="C197" s="3">
        <v>0.66599999999999993</v>
      </c>
      <c r="D197" s="5">
        <v>76.44</v>
      </c>
      <c r="E197" s="5">
        <v>50.94</v>
      </c>
      <c r="F197" s="1">
        <v>86</v>
      </c>
      <c r="G197" s="2">
        <v>6782</v>
      </c>
      <c r="H197" s="112"/>
      <c r="I197" s="4">
        <v>0.67400000000000004</v>
      </c>
      <c r="J197" s="4">
        <v>0.63800000000000001</v>
      </c>
    </row>
    <row r="198" spans="1:12" x14ac:dyDescent="0.3">
      <c r="A198" s="26">
        <v>41395</v>
      </c>
      <c r="B198" s="70">
        <v>6884225</v>
      </c>
      <c r="C198" s="3">
        <v>0.60099999999999998</v>
      </c>
      <c r="D198" s="5">
        <v>74.3</v>
      </c>
      <c r="E198" s="5">
        <v>44.66</v>
      </c>
      <c r="F198" s="1">
        <v>86</v>
      </c>
      <c r="G198" s="2">
        <v>6784</v>
      </c>
      <c r="H198" s="112"/>
      <c r="I198" s="4">
        <v>0.63300000000000001</v>
      </c>
      <c r="J198" s="4">
        <v>0.64</v>
      </c>
    </row>
    <row r="199" spans="1:12" x14ac:dyDescent="0.3">
      <c r="A199" s="26">
        <v>41426</v>
      </c>
      <c r="B199" s="70">
        <v>6908950</v>
      </c>
      <c r="C199" s="3">
        <v>0.622</v>
      </c>
      <c r="D199" s="5">
        <v>73.75</v>
      </c>
      <c r="E199" s="5">
        <v>45.85</v>
      </c>
      <c r="F199" s="1">
        <v>86</v>
      </c>
      <c r="G199" s="2">
        <v>6784</v>
      </c>
      <c r="H199" s="112"/>
      <c r="I199" s="4">
        <v>0.63300000000000001</v>
      </c>
      <c r="J199" s="4">
        <v>0.69900000000000007</v>
      </c>
    </row>
    <row r="200" spans="1:12" x14ac:dyDescent="0.3">
      <c r="A200" s="26">
        <v>41456</v>
      </c>
      <c r="B200" s="70">
        <v>6591600</v>
      </c>
      <c r="C200" s="3">
        <v>0.56399999999999995</v>
      </c>
      <c r="D200" s="5">
        <v>72.81</v>
      </c>
      <c r="E200" s="5">
        <v>41.09</v>
      </c>
      <c r="F200" s="1">
        <v>86</v>
      </c>
      <c r="G200" s="2">
        <v>6784</v>
      </c>
      <c r="H200" s="112"/>
      <c r="I200" s="4">
        <v>0.61199999999999999</v>
      </c>
      <c r="J200" s="4">
        <v>0.71099999999999997</v>
      </c>
    </row>
    <row r="201" spans="1:12" x14ac:dyDescent="0.3">
      <c r="A201" s="26">
        <v>41487</v>
      </c>
      <c r="B201" s="70">
        <v>6597597</v>
      </c>
      <c r="C201" s="3">
        <v>0.55100000000000005</v>
      </c>
      <c r="D201" s="5">
        <v>73.13</v>
      </c>
      <c r="E201" s="5">
        <v>40.32</v>
      </c>
      <c r="F201" s="1">
        <v>86</v>
      </c>
      <c r="G201" s="2">
        <v>6784</v>
      </c>
      <c r="H201" s="112"/>
      <c r="I201" s="4">
        <v>0.55700000000000005</v>
      </c>
      <c r="J201" s="4">
        <v>0.69200000000000006</v>
      </c>
    </row>
    <row r="202" spans="1:12" x14ac:dyDescent="0.3">
      <c r="A202" s="26">
        <v>41518</v>
      </c>
      <c r="B202" s="70">
        <v>6244275</v>
      </c>
      <c r="C202" s="3">
        <v>0.53600000000000003</v>
      </c>
      <c r="D202" s="5">
        <v>74.099999999999994</v>
      </c>
      <c r="E202" s="5">
        <v>39.75</v>
      </c>
      <c r="F202" s="1">
        <v>86</v>
      </c>
      <c r="G202" s="2">
        <v>6784</v>
      </c>
      <c r="H202" s="112"/>
      <c r="I202" s="4">
        <v>0.55299999999999994</v>
      </c>
      <c r="J202" s="4">
        <v>0.63400000000000001</v>
      </c>
    </row>
    <row r="203" spans="1:12" x14ac:dyDescent="0.3">
      <c r="A203" s="26">
        <v>41548</v>
      </c>
      <c r="B203" s="70">
        <v>8196300</v>
      </c>
      <c r="C203" s="3">
        <v>0.61499999999999999</v>
      </c>
      <c r="D203" s="5">
        <v>80.88</v>
      </c>
      <c r="E203" s="5">
        <v>49.72</v>
      </c>
      <c r="F203" s="1">
        <v>86</v>
      </c>
      <c r="G203" s="2">
        <v>6784</v>
      </c>
      <c r="H203" s="112"/>
      <c r="I203" s="4">
        <v>0.65300000000000002</v>
      </c>
      <c r="J203" s="4">
        <v>0.64700000000000002</v>
      </c>
      <c r="L203" s="29"/>
    </row>
    <row r="204" spans="1:12" x14ac:dyDescent="0.3">
      <c r="A204" s="26">
        <v>41579</v>
      </c>
      <c r="B204" s="70">
        <v>6024250</v>
      </c>
      <c r="C204" s="3">
        <v>0.51900000000000002</v>
      </c>
      <c r="D204" s="5">
        <v>73.040000000000006</v>
      </c>
      <c r="E204" s="5">
        <v>37.92</v>
      </c>
      <c r="F204" s="1">
        <v>86</v>
      </c>
      <c r="G204" s="2">
        <v>6784</v>
      </c>
      <c r="H204" s="112"/>
      <c r="I204" s="4">
        <v>0.59499999999999997</v>
      </c>
      <c r="J204" s="4">
        <v>0.57399999999999995</v>
      </c>
    </row>
    <row r="205" spans="1:12" x14ac:dyDescent="0.3">
      <c r="A205" s="26">
        <v>41609</v>
      </c>
      <c r="B205" s="70">
        <v>4942164</v>
      </c>
      <c r="C205" s="3">
        <v>0.44</v>
      </c>
      <c r="D205" s="5">
        <v>70.069999999999993</v>
      </c>
      <c r="E205" s="5">
        <v>30.84</v>
      </c>
      <c r="F205" s="1">
        <v>86</v>
      </c>
      <c r="G205" s="2">
        <v>6784</v>
      </c>
      <c r="H205" s="112"/>
      <c r="I205" s="4">
        <v>0.5</v>
      </c>
      <c r="J205" s="4">
        <v>0.502</v>
      </c>
    </row>
    <row r="206" spans="1:12" x14ac:dyDescent="0.3">
      <c r="A206" s="26">
        <v>41640</v>
      </c>
      <c r="B206" s="70">
        <v>5679700</v>
      </c>
      <c r="C206" s="3">
        <v>0.496</v>
      </c>
      <c r="D206" s="5">
        <v>73.38</v>
      </c>
      <c r="E206" s="5">
        <v>36.409999999999997</v>
      </c>
      <c r="F206" s="1">
        <v>86</v>
      </c>
      <c r="G206" s="2">
        <v>6784</v>
      </c>
      <c r="H206" s="112"/>
      <c r="I206" s="4">
        <v>0.53900000000000003</v>
      </c>
      <c r="J206" s="4">
        <v>0.52200000000000002</v>
      </c>
    </row>
    <row r="207" spans="1:12" x14ac:dyDescent="0.3">
      <c r="A207" s="26">
        <v>41671</v>
      </c>
      <c r="B207" s="70">
        <v>6928916</v>
      </c>
      <c r="C207" s="3">
        <v>0.60699999999999998</v>
      </c>
      <c r="D207" s="5">
        <v>75.290000000000006</v>
      </c>
      <c r="E207" s="5">
        <v>45.762999999999998</v>
      </c>
      <c r="F207" s="1">
        <v>86</v>
      </c>
      <c r="G207" s="2">
        <v>6784</v>
      </c>
      <c r="H207" s="112"/>
      <c r="I207" s="4">
        <v>0.64300000000000002</v>
      </c>
      <c r="J207" s="4">
        <v>0.60299999999999998</v>
      </c>
    </row>
    <row r="208" spans="1:12" x14ac:dyDescent="0.3">
      <c r="A208" s="26">
        <v>41699</v>
      </c>
      <c r="B208" s="70">
        <v>8324125</v>
      </c>
      <c r="C208" s="3">
        <v>0.69199999999999995</v>
      </c>
      <c r="D208" s="5">
        <v>76.55</v>
      </c>
      <c r="E208" s="5">
        <v>53</v>
      </c>
      <c r="F208" s="1">
        <v>86</v>
      </c>
      <c r="G208" s="2">
        <v>6783</v>
      </c>
      <c r="H208" s="112"/>
      <c r="I208" s="4">
        <v>0.72900000000000009</v>
      </c>
      <c r="J208" s="4">
        <v>0.65300000000000002</v>
      </c>
    </row>
    <row r="209" spans="1:10" x14ac:dyDescent="0.3">
      <c r="A209" s="26">
        <v>41730</v>
      </c>
      <c r="B209" s="70">
        <v>8254525</v>
      </c>
      <c r="C209" s="3">
        <v>0.65900000000000003</v>
      </c>
      <c r="D209" s="5">
        <v>78.099999999999994</v>
      </c>
      <c r="E209" s="5">
        <v>51.47</v>
      </c>
      <c r="F209" s="1">
        <v>86</v>
      </c>
      <c r="G209" s="2">
        <v>6783</v>
      </c>
      <c r="H209" s="112"/>
      <c r="I209" s="4">
        <v>0.69</v>
      </c>
      <c r="J209" s="4">
        <v>0.65700000000000003</v>
      </c>
    </row>
    <row r="210" spans="1:10" x14ac:dyDescent="0.3">
      <c r="A210" s="26">
        <v>41760</v>
      </c>
      <c r="B210" s="70">
        <v>7846500</v>
      </c>
      <c r="C210" s="3">
        <v>0.63500000000000001</v>
      </c>
      <c r="D210" s="5">
        <v>77.989999999999995</v>
      </c>
      <c r="E210" s="5">
        <v>49.52</v>
      </c>
      <c r="F210" s="1">
        <v>86</v>
      </c>
      <c r="G210" s="2">
        <v>6783</v>
      </c>
      <c r="H210" s="112"/>
      <c r="I210" s="4">
        <v>0.67099999999999993</v>
      </c>
      <c r="J210" s="4">
        <v>0.67</v>
      </c>
    </row>
    <row r="211" spans="1:10" x14ac:dyDescent="0.3">
      <c r="A211" s="26">
        <v>41791</v>
      </c>
      <c r="B211" s="70">
        <v>8296650</v>
      </c>
      <c r="C211" s="3">
        <v>0.64400000000000002</v>
      </c>
      <c r="D211" s="5">
        <v>76.81</v>
      </c>
      <c r="E211" s="5">
        <v>49.49</v>
      </c>
      <c r="F211" s="1">
        <v>86</v>
      </c>
      <c r="G211" s="2">
        <v>6783</v>
      </c>
      <c r="H211" s="112"/>
      <c r="I211" s="4">
        <v>0.65500000000000003</v>
      </c>
      <c r="J211" s="4">
        <v>0.71700000000000008</v>
      </c>
    </row>
    <row r="212" spans="1:10" x14ac:dyDescent="0.3">
      <c r="A212" s="26">
        <v>41821</v>
      </c>
      <c r="B212" s="70">
        <v>7454325</v>
      </c>
      <c r="C212" s="3">
        <v>0.625</v>
      </c>
      <c r="D212" s="5">
        <v>75.12</v>
      </c>
      <c r="E212" s="5">
        <v>46.98</v>
      </c>
      <c r="F212" s="1">
        <v>86</v>
      </c>
      <c r="G212" s="2">
        <v>6783</v>
      </c>
      <c r="H212" s="112"/>
      <c r="I212" s="4">
        <v>0.65799999999999992</v>
      </c>
      <c r="J212" s="4">
        <v>0.73599999999999999</v>
      </c>
    </row>
    <row r="213" spans="1:10" x14ac:dyDescent="0.3">
      <c r="A213" s="26">
        <v>41852</v>
      </c>
      <c r="B213" s="70">
        <v>7238000</v>
      </c>
      <c r="C213" s="3">
        <v>0.58899999999999997</v>
      </c>
      <c r="D213" s="5">
        <v>74.06</v>
      </c>
      <c r="E213" s="5">
        <v>43.59</v>
      </c>
      <c r="F213" s="1">
        <v>86</v>
      </c>
      <c r="G213" s="2">
        <v>6783</v>
      </c>
      <c r="H213" s="112"/>
      <c r="I213" s="4">
        <v>0.58799999999999997</v>
      </c>
      <c r="J213" s="4">
        <v>0.71599999999999997</v>
      </c>
    </row>
    <row r="214" spans="1:10" x14ac:dyDescent="0.3">
      <c r="A214" s="26">
        <v>41883</v>
      </c>
      <c r="B214" s="70">
        <v>7120825</v>
      </c>
      <c r="C214" s="3">
        <v>0.56200000000000006</v>
      </c>
      <c r="D214" s="5">
        <v>76.77</v>
      </c>
      <c r="E214" s="5">
        <v>43.17</v>
      </c>
      <c r="F214" s="1">
        <v>87</v>
      </c>
      <c r="G214" s="2">
        <v>6835</v>
      </c>
      <c r="H214" s="112"/>
      <c r="I214" s="4">
        <v>0.61799999999999999</v>
      </c>
      <c r="J214" s="4">
        <v>0.65700000000000003</v>
      </c>
    </row>
    <row r="215" spans="1:10" x14ac:dyDescent="0.3">
      <c r="A215" s="26">
        <v>41913</v>
      </c>
      <c r="B215" s="70">
        <v>7751775</v>
      </c>
      <c r="C215" s="3">
        <v>0.59899999999999998</v>
      </c>
      <c r="D215" s="5">
        <v>79.14</v>
      </c>
      <c r="E215" s="5">
        <v>47.39</v>
      </c>
      <c r="F215" s="1">
        <v>87</v>
      </c>
      <c r="G215" s="2">
        <v>6835</v>
      </c>
      <c r="H215" s="112"/>
      <c r="I215" s="4">
        <v>0.68</v>
      </c>
      <c r="J215" s="4">
        <v>0.68</v>
      </c>
    </row>
    <row r="216" spans="1:10" x14ac:dyDescent="0.3">
      <c r="A216" s="26">
        <v>41944</v>
      </c>
      <c r="B216" s="70">
        <v>6682650</v>
      </c>
      <c r="C216" s="3">
        <v>0.53200000000000003</v>
      </c>
      <c r="D216" s="5">
        <v>77.63</v>
      </c>
      <c r="E216" s="5">
        <v>41.24</v>
      </c>
      <c r="F216" s="1">
        <v>87</v>
      </c>
      <c r="G216" s="2">
        <v>6835</v>
      </c>
      <c r="H216" s="112"/>
      <c r="I216" s="4">
        <v>0.623</v>
      </c>
      <c r="J216" s="4">
        <v>0.58700000000000008</v>
      </c>
    </row>
    <row r="217" spans="1:10" ht="14.5" thickBot="1" x14ac:dyDescent="0.35">
      <c r="A217" s="30">
        <v>41974</v>
      </c>
      <c r="B217" s="124">
        <v>5607575</v>
      </c>
      <c r="C217" s="11">
        <v>0.46700000000000003</v>
      </c>
      <c r="D217" s="12">
        <v>73.349999999999994</v>
      </c>
      <c r="E217" s="12">
        <v>34.26</v>
      </c>
      <c r="F217" s="13">
        <v>87</v>
      </c>
      <c r="G217" s="14">
        <v>6835</v>
      </c>
      <c r="H217" s="112"/>
      <c r="I217" s="4">
        <v>0.53100000000000003</v>
      </c>
      <c r="J217" s="4"/>
    </row>
    <row r="218" spans="1:10" x14ac:dyDescent="0.3">
      <c r="A218" s="31">
        <v>42005</v>
      </c>
      <c r="B218" s="83">
        <v>6323100</v>
      </c>
      <c r="C218" s="8">
        <v>0.50600000000000001</v>
      </c>
      <c r="D218" s="9">
        <v>77.31</v>
      </c>
      <c r="E218" s="9">
        <v>39.130000000000003</v>
      </c>
      <c r="F218" s="15">
        <v>87</v>
      </c>
      <c r="G218" s="10">
        <v>6835</v>
      </c>
      <c r="H218" s="112"/>
      <c r="I218" s="4">
        <v>0.56899999999999995</v>
      </c>
      <c r="J218" s="4"/>
    </row>
    <row r="219" spans="1:10" x14ac:dyDescent="0.3">
      <c r="A219" s="26">
        <v>42036</v>
      </c>
      <c r="B219" s="70">
        <v>6687050</v>
      </c>
      <c r="C219" s="3">
        <v>0.58799999999999997</v>
      </c>
      <c r="D219" s="5">
        <v>76.44</v>
      </c>
      <c r="E219" s="5">
        <v>45.05</v>
      </c>
      <c r="F219" s="1">
        <v>87</v>
      </c>
      <c r="G219" s="2">
        <v>6835</v>
      </c>
      <c r="H219" s="112"/>
      <c r="I219" s="4">
        <v>0.67100000000000004</v>
      </c>
      <c r="J219" s="4"/>
    </row>
    <row r="220" spans="1:10" x14ac:dyDescent="0.3">
      <c r="A220" s="26">
        <v>42064</v>
      </c>
      <c r="B220" s="70">
        <v>7888450</v>
      </c>
      <c r="C220" s="3">
        <v>0.61799999999999999</v>
      </c>
      <c r="D220" s="5">
        <v>78.430000000000007</v>
      </c>
      <c r="E220" s="5">
        <v>48.43</v>
      </c>
      <c r="F220" s="115">
        <v>88</v>
      </c>
      <c r="G220" s="2">
        <v>6915</v>
      </c>
      <c r="H220" s="112"/>
      <c r="I220" s="4">
        <v>0.71</v>
      </c>
      <c r="J220" s="4"/>
    </row>
    <row r="221" spans="1:10" x14ac:dyDescent="0.3">
      <c r="A221" s="26">
        <v>42095</v>
      </c>
      <c r="B221" s="70">
        <v>7484450</v>
      </c>
      <c r="C221" s="3">
        <v>0.59199999999999997</v>
      </c>
      <c r="D221" s="5">
        <v>79.88</v>
      </c>
      <c r="E221" s="5">
        <v>47.26</v>
      </c>
      <c r="F221" s="115">
        <v>88</v>
      </c>
      <c r="G221" s="2">
        <v>6915</v>
      </c>
      <c r="H221" s="112"/>
      <c r="I221" s="4">
        <v>0.66200000000000003</v>
      </c>
      <c r="J221" s="4"/>
    </row>
    <row r="222" spans="1:10" x14ac:dyDescent="0.3">
      <c r="A222" s="26">
        <v>42125</v>
      </c>
      <c r="B222" s="70">
        <v>7620450</v>
      </c>
      <c r="C222" s="3">
        <v>0.59299999999999997</v>
      </c>
      <c r="D222" s="5">
        <v>78.31</v>
      </c>
      <c r="E222" s="5">
        <v>46.45</v>
      </c>
      <c r="F222" s="115">
        <v>88</v>
      </c>
      <c r="G222" s="2">
        <v>6915</v>
      </c>
      <c r="H222" s="112"/>
      <c r="I222" s="4">
        <v>0.66099999999999992</v>
      </c>
      <c r="J222" s="4"/>
    </row>
    <row r="223" spans="1:10" x14ac:dyDescent="0.3">
      <c r="A223" s="26">
        <v>42156</v>
      </c>
      <c r="B223" s="70">
        <v>7571550</v>
      </c>
      <c r="C223" s="3">
        <v>0.60699999999999998</v>
      </c>
      <c r="D223" s="5">
        <v>79.260000000000005</v>
      </c>
      <c r="E223" s="5">
        <v>48.1</v>
      </c>
      <c r="F223" s="115">
        <v>88</v>
      </c>
      <c r="G223" s="2">
        <v>6915</v>
      </c>
      <c r="H223" s="112"/>
      <c r="I223" s="4">
        <v>0.67900000000000005</v>
      </c>
      <c r="J223" s="4"/>
    </row>
    <row r="224" spans="1:10" x14ac:dyDescent="0.3">
      <c r="A224" s="26">
        <v>42186</v>
      </c>
      <c r="B224" s="70">
        <v>7280785</v>
      </c>
      <c r="C224" s="3">
        <v>0.59799999999999998</v>
      </c>
      <c r="D224" s="5">
        <v>75.78</v>
      </c>
      <c r="E224" s="5">
        <v>45.32</v>
      </c>
      <c r="F224" s="115">
        <v>88</v>
      </c>
      <c r="G224" s="2">
        <v>6915</v>
      </c>
      <c r="H224" s="112"/>
      <c r="I224" s="4">
        <v>0.66600000000000004</v>
      </c>
      <c r="J224" s="4"/>
    </row>
    <row r="225" spans="1:10" x14ac:dyDescent="0.3">
      <c r="A225" s="26">
        <v>42217</v>
      </c>
      <c r="B225" s="70">
        <v>6217197</v>
      </c>
      <c r="C225" s="113">
        <v>0.51500000000000001</v>
      </c>
      <c r="D225" s="114">
        <v>74.010000000000005</v>
      </c>
      <c r="E225" s="114">
        <v>38.08</v>
      </c>
      <c r="F225" s="115">
        <v>88</v>
      </c>
      <c r="G225" s="2">
        <v>6915</v>
      </c>
      <c r="H225" s="96"/>
      <c r="I225" s="117">
        <v>0.57499999999999996</v>
      </c>
      <c r="J225" s="117"/>
    </row>
    <row r="226" spans="1:10" x14ac:dyDescent="0.3">
      <c r="A226" s="26">
        <v>42248</v>
      </c>
      <c r="B226" s="70">
        <v>6064506</v>
      </c>
      <c r="C226" s="113">
        <v>0.51300000000000001</v>
      </c>
      <c r="D226" s="114">
        <v>74.61</v>
      </c>
      <c r="E226" s="114">
        <v>38.270000000000003</v>
      </c>
      <c r="F226" s="115">
        <v>89</v>
      </c>
      <c r="G226" s="116">
        <v>7052</v>
      </c>
      <c r="H226" s="96"/>
      <c r="I226" s="117">
        <v>0.57499999999999996</v>
      </c>
      <c r="J226" s="117"/>
    </row>
    <row r="227" spans="1:10" x14ac:dyDescent="0.3">
      <c r="A227" s="26">
        <v>42278</v>
      </c>
      <c r="B227" s="70">
        <v>7953644</v>
      </c>
      <c r="C227" s="113">
        <v>0.58799999999999997</v>
      </c>
      <c r="D227" s="114">
        <v>81.81</v>
      </c>
      <c r="E227" s="114">
        <v>48.1</v>
      </c>
      <c r="F227" s="115">
        <v>89</v>
      </c>
      <c r="G227" s="116">
        <v>7052</v>
      </c>
      <c r="H227" s="96"/>
      <c r="I227" s="117">
        <v>0.66300000000000003</v>
      </c>
      <c r="J227" s="117"/>
    </row>
    <row r="228" spans="1:10" x14ac:dyDescent="0.3">
      <c r="A228" s="26">
        <v>42309</v>
      </c>
      <c r="B228" s="70">
        <v>5720490</v>
      </c>
      <c r="C228" s="113">
        <v>0.48399999999999999</v>
      </c>
      <c r="D228" s="114">
        <v>75.41</v>
      </c>
      <c r="E228" s="114">
        <v>36.47</v>
      </c>
      <c r="F228" s="115">
        <v>89</v>
      </c>
      <c r="G228" s="116">
        <v>7052</v>
      </c>
      <c r="H228" s="96"/>
      <c r="I228" s="117">
        <v>0.58099999999999996</v>
      </c>
      <c r="J228" s="117"/>
    </row>
    <row r="229" spans="1:10" ht="14.5" thickBot="1" x14ac:dyDescent="0.35">
      <c r="A229" s="32">
        <v>42339</v>
      </c>
      <c r="B229" s="118">
        <v>4779512</v>
      </c>
      <c r="C229" s="119">
        <v>0.40899999999999997</v>
      </c>
      <c r="D229" s="120">
        <v>71.790000000000006</v>
      </c>
      <c r="E229" s="120">
        <v>29.4</v>
      </c>
      <c r="F229" s="121">
        <v>89</v>
      </c>
      <c r="G229" s="122">
        <v>7048</v>
      </c>
      <c r="H229" s="96"/>
      <c r="I229" s="125">
        <v>0.51700000000000002</v>
      </c>
      <c r="J229" s="125"/>
    </row>
    <row r="230" spans="1:10" x14ac:dyDescent="0.3">
      <c r="A230" s="31">
        <v>42370</v>
      </c>
      <c r="B230" s="83">
        <v>5505247</v>
      </c>
      <c r="C230" s="8">
        <v>0.46899999999999997</v>
      </c>
      <c r="D230" s="9">
        <v>75.11</v>
      </c>
      <c r="E230" s="9">
        <v>35.22</v>
      </c>
      <c r="F230" s="126">
        <v>89</v>
      </c>
      <c r="G230" s="10">
        <v>7048</v>
      </c>
      <c r="H230" s="112"/>
      <c r="I230" s="4">
        <v>0.53100000000000003</v>
      </c>
      <c r="J230" s="4"/>
    </row>
    <row r="231" spans="1:10" x14ac:dyDescent="0.3">
      <c r="A231" s="26">
        <v>42401</v>
      </c>
      <c r="B231" s="70">
        <v>6711956</v>
      </c>
      <c r="C231" s="3">
        <v>0.55300000000000005</v>
      </c>
      <c r="D231" s="5">
        <v>77.53</v>
      </c>
      <c r="E231" s="5">
        <v>42.56</v>
      </c>
      <c r="F231" s="1">
        <v>89</v>
      </c>
      <c r="G231" s="2">
        <v>7048</v>
      </c>
      <c r="H231" s="112"/>
      <c r="I231" s="4">
        <v>0.64200000000000002</v>
      </c>
      <c r="J231" s="4"/>
    </row>
    <row r="232" spans="1:10" x14ac:dyDescent="0.3">
      <c r="A232" s="26">
        <v>42430</v>
      </c>
      <c r="B232" s="70">
        <v>6770448</v>
      </c>
      <c r="C232" s="3">
        <v>0.54</v>
      </c>
      <c r="D232" s="5">
        <v>75.650000000000006</v>
      </c>
      <c r="E232" s="5">
        <v>40.880000000000003</v>
      </c>
      <c r="F232" s="1">
        <v>89</v>
      </c>
      <c r="G232" s="2">
        <v>7047</v>
      </c>
      <c r="H232" s="112"/>
      <c r="I232" s="4">
        <v>0.67600000000000005</v>
      </c>
      <c r="J232" s="4"/>
    </row>
    <row r="233" spans="1:10" x14ac:dyDescent="0.3">
      <c r="A233" s="26">
        <v>42461</v>
      </c>
      <c r="B233" s="70">
        <v>6982213</v>
      </c>
      <c r="C233" s="3">
        <v>0.57499999999999996</v>
      </c>
      <c r="D233" s="5">
        <v>80.319999999999993</v>
      </c>
      <c r="E233" s="5">
        <v>46.22</v>
      </c>
      <c r="F233" s="1">
        <v>89</v>
      </c>
      <c r="G233" s="2">
        <v>7047</v>
      </c>
      <c r="H233" s="112"/>
      <c r="I233" s="4">
        <v>0.69499999999999995</v>
      </c>
      <c r="J233" s="4"/>
    </row>
    <row r="234" spans="1:10" x14ac:dyDescent="0.3">
      <c r="A234" s="26">
        <v>42491</v>
      </c>
      <c r="B234" s="70">
        <v>7030078</v>
      </c>
      <c r="C234" s="3">
        <v>0.51800000000000002</v>
      </c>
      <c r="D234" s="5">
        <v>77.72</v>
      </c>
      <c r="E234" s="5">
        <v>40.24</v>
      </c>
      <c r="F234" s="1">
        <v>90</v>
      </c>
      <c r="G234" s="2">
        <v>7169</v>
      </c>
      <c r="H234" s="112"/>
      <c r="I234" s="4">
        <v>0.64600000000000002</v>
      </c>
      <c r="J234" s="4"/>
    </row>
    <row r="235" spans="1:10" x14ac:dyDescent="0.3">
      <c r="A235" s="26">
        <v>42522</v>
      </c>
      <c r="B235" s="70">
        <v>6064438</v>
      </c>
      <c r="C235" s="3">
        <v>0.50700000000000001</v>
      </c>
      <c r="D235" s="7">
        <v>75.19</v>
      </c>
      <c r="E235" s="5">
        <v>38.14</v>
      </c>
      <c r="F235" s="1">
        <v>90</v>
      </c>
      <c r="G235" s="2">
        <v>7169</v>
      </c>
      <c r="H235" s="112"/>
      <c r="I235" s="4">
        <v>0.64400000000000002</v>
      </c>
      <c r="J235" s="4"/>
    </row>
    <row r="236" spans="1:10" x14ac:dyDescent="0.3">
      <c r="A236" s="26">
        <v>42552</v>
      </c>
      <c r="B236" s="70">
        <v>6409766</v>
      </c>
      <c r="C236" s="3">
        <v>0.51300000000000001</v>
      </c>
      <c r="D236" s="5">
        <v>74.62</v>
      </c>
      <c r="E236" s="5">
        <v>38.29</v>
      </c>
      <c r="F236" s="1">
        <v>90</v>
      </c>
      <c r="G236" s="2">
        <v>7169</v>
      </c>
      <c r="H236" s="112"/>
      <c r="I236" s="4">
        <v>0.61899999999999999</v>
      </c>
      <c r="J236" s="4"/>
    </row>
    <row r="237" spans="1:10" x14ac:dyDescent="0.3">
      <c r="A237" s="26">
        <v>42583</v>
      </c>
      <c r="B237" s="70">
        <v>8112086</v>
      </c>
      <c r="C237" s="113">
        <v>0.63900000000000001</v>
      </c>
      <c r="D237" s="114">
        <v>74.58</v>
      </c>
      <c r="E237" s="114">
        <v>47.64</v>
      </c>
      <c r="F237" s="115">
        <v>91</v>
      </c>
      <c r="G237" s="2">
        <v>7275</v>
      </c>
      <c r="H237" s="96"/>
      <c r="I237" s="117">
        <v>0.58099999999999996</v>
      </c>
      <c r="J237" s="117"/>
    </row>
    <row r="238" spans="1:10" x14ac:dyDescent="0.3">
      <c r="A238" s="26">
        <v>42614</v>
      </c>
      <c r="B238" s="70">
        <v>8983047</v>
      </c>
      <c r="C238" s="127">
        <v>0.71199999999999997</v>
      </c>
      <c r="D238" s="114">
        <v>78.680000000000007</v>
      </c>
      <c r="E238" s="114">
        <v>56</v>
      </c>
      <c r="F238" s="115">
        <v>91</v>
      </c>
      <c r="G238" s="116">
        <v>7275</v>
      </c>
      <c r="H238" s="96"/>
      <c r="I238" s="117">
        <v>0.65500000000000003</v>
      </c>
      <c r="J238" s="117"/>
    </row>
    <row r="239" spans="1:10" x14ac:dyDescent="0.3">
      <c r="A239" s="26">
        <v>42644</v>
      </c>
      <c r="B239" s="70">
        <v>8511034</v>
      </c>
      <c r="C239" s="113">
        <v>0.66400000000000003</v>
      </c>
      <c r="D239" s="114">
        <v>78.95</v>
      </c>
      <c r="E239" s="114">
        <v>52.46</v>
      </c>
      <c r="F239" s="115">
        <v>91</v>
      </c>
      <c r="G239" s="116">
        <v>7275</v>
      </c>
      <c r="H239" s="96"/>
      <c r="I239" s="117">
        <v>0.68700000000000006</v>
      </c>
      <c r="J239" s="117"/>
    </row>
    <row r="240" spans="1:10" x14ac:dyDescent="0.3">
      <c r="A240" s="26">
        <v>42675</v>
      </c>
      <c r="B240" s="70">
        <v>7205001</v>
      </c>
      <c r="C240" s="113">
        <v>0.55000000000000004</v>
      </c>
      <c r="D240" s="114">
        <v>76.900000000000006</v>
      </c>
      <c r="E240" s="114">
        <v>42.3</v>
      </c>
      <c r="F240" s="115">
        <v>91</v>
      </c>
      <c r="G240" s="116">
        <v>7275</v>
      </c>
      <c r="H240" s="96"/>
      <c r="I240" s="125">
        <v>0.61099999999999999</v>
      </c>
      <c r="J240" s="125"/>
    </row>
    <row r="241" spans="1:10" ht="14.5" thickBot="1" x14ac:dyDescent="0.35">
      <c r="A241" s="32">
        <v>42705</v>
      </c>
      <c r="B241" s="118">
        <v>5249825</v>
      </c>
      <c r="C241" s="119">
        <v>0.41499999999999998</v>
      </c>
      <c r="D241" s="120">
        <v>71.64</v>
      </c>
      <c r="E241" s="120">
        <v>29.76</v>
      </c>
      <c r="F241" s="121">
        <v>91</v>
      </c>
      <c r="G241" s="122">
        <v>7275</v>
      </c>
      <c r="H241" s="96"/>
      <c r="I241" s="117">
        <v>0.50900000000000001</v>
      </c>
      <c r="J241" s="128"/>
    </row>
    <row r="242" spans="1:10" x14ac:dyDescent="0.3">
      <c r="A242" s="33">
        <v>42752</v>
      </c>
      <c r="B242" s="129">
        <v>5858583</v>
      </c>
      <c r="C242" s="130">
        <v>0.438</v>
      </c>
      <c r="D242" s="131">
        <v>73.290000000000006</v>
      </c>
      <c r="E242" s="131">
        <v>32.119999999999997</v>
      </c>
      <c r="F242" s="132">
        <v>91</v>
      </c>
      <c r="G242" s="133">
        <v>7275</v>
      </c>
      <c r="H242" s="96"/>
      <c r="I242" s="117">
        <v>0.55100000000000005</v>
      </c>
      <c r="J242" s="128"/>
    </row>
    <row r="243" spans="1:10" x14ac:dyDescent="0.3">
      <c r="A243" s="34">
        <v>42783</v>
      </c>
      <c r="B243" s="134">
        <v>6625497</v>
      </c>
      <c r="C243" s="117">
        <v>0.55300000000000005</v>
      </c>
      <c r="D243" s="72">
        <v>76.42</v>
      </c>
      <c r="E243" s="72">
        <v>42.23</v>
      </c>
      <c r="F243" s="116">
        <v>91</v>
      </c>
      <c r="G243" s="135">
        <v>7275</v>
      </c>
      <c r="H243" s="96"/>
      <c r="I243" s="117">
        <v>0.65700000000000003</v>
      </c>
      <c r="J243" s="128"/>
    </row>
    <row r="244" spans="1:10" x14ac:dyDescent="0.3">
      <c r="A244" s="34">
        <v>42811</v>
      </c>
      <c r="B244" s="134">
        <v>7262490</v>
      </c>
      <c r="C244" s="117">
        <v>0.58399999999999996</v>
      </c>
      <c r="D244" s="72">
        <v>75.58</v>
      </c>
      <c r="E244" s="72">
        <v>44.17</v>
      </c>
      <c r="F244" s="116">
        <v>91</v>
      </c>
      <c r="G244" s="135">
        <v>7275</v>
      </c>
      <c r="H244" s="96"/>
      <c r="I244" s="117">
        <v>0.70499999999999996</v>
      </c>
      <c r="J244" s="128"/>
    </row>
    <row r="245" spans="1:10" x14ac:dyDescent="0.3">
      <c r="A245" s="34">
        <v>42842</v>
      </c>
      <c r="B245" s="134">
        <v>7044364</v>
      </c>
      <c r="C245" s="117">
        <v>0.55500000000000005</v>
      </c>
      <c r="D245" s="72">
        <v>76.349999999999994</v>
      </c>
      <c r="E245" s="72">
        <v>42.34</v>
      </c>
      <c r="F245" s="116">
        <v>91</v>
      </c>
      <c r="G245" s="135">
        <v>7275</v>
      </c>
      <c r="H245" s="96"/>
      <c r="I245" s="117">
        <v>0.63700000000000001</v>
      </c>
      <c r="J245" s="128"/>
    </row>
    <row r="246" spans="1:10" x14ac:dyDescent="0.3">
      <c r="A246" s="34">
        <v>42872</v>
      </c>
      <c r="B246" s="134">
        <v>6631108</v>
      </c>
      <c r="C246" s="117">
        <v>0.53</v>
      </c>
      <c r="D246" s="72">
        <v>74.599999999999994</v>
      </c>
      <c r="E246" s="72">
        <v>39.56</v>
      </c>
      <c r="F246" s="116">
        <v>91</v>
      </c>
      <c r="G246" s="135">
        <v>7271</v>
      </c>
      <c r="H246" s="96"/>
      <c r="I246" s="117">
        <v>0.63700000000000001</v>
      </c>
      <c r="J246" s="128"/>
    </row>
    <row r="247" spans="1:10" x14ac:dyDescent="0.3">
      <c r="A247" s="34">
        <v>42903</v>
      </c>
      <c r="B247" s="134">
        <v>7166970</v>
      </c>
      <c r="C247" s="117">
        <v>0.53300000000000003</v>
      </c>
      <c r="D247" s="72">
        <v>75.760000000000005</v>
      </c>
      <c r="E247" s="72">
        <v>40.39</v>
      </c>
      <c r="F247" s="116">
        <v>91</v>
      </c>
      <c r="G247" s="135">
        <v>7265</v>
      </c>
      <c r="H247" s="96"/>
      <c r="I247" s="117">
        <v>0.628</v>
      </c>
      <c r="J247" s="128"/>
    </row>
    <row r="248" spans="1:10" x14ac:dyDescent="0.3">
      <c r="A248" s="34">
        <v>42933</v>
      </c>
      <c r="B248" s="134">
        <v>8540241</v>
      </c>
      <c r="C248" s="117">
        <v>0.50900000000000001</v>
      </c>
      <c r="D248" s="72">
        <v>72.319999999999993</v>
      </c>
      <c r="E248" s="72">
        <v>36.78</v>
      </c>
      <c r="F248" s="116">
        <v>91</v>
      </c>
      <c r="G248" s="135">
        <v>7265</v>
      </c>
      <c r="H248" s="96"/>
      <c r="I248" s="117">
        <v>0.621</v>
      </c>
      <c r="J248" s="128"/>
    </row>
    <row r="249" spans="1:10" x14ac:dyDescent="0.3">
      <c r="A249" s="34">
        <v>42964</v>
      </c>
      <c r="B249" s="134">
        <v>5623876</v>
      </c>
      <c r="C249" s="117">
        <v>0.44800000000000001</v>
      </c>
      <c r="D249" s="72">
        <v>72.2</v>
      </c>
      <c r="E249" s="72">
        <v>32.33</v>
      </c>
      <c r="F249" s="116">
        <v>91</v>
      </c>
      <c r="G249" s="135">
        <v>7260</v>
      </c>
      <c r="H249" s="96"/>
      <c r="I249" s="117">
        <v>0.52300000000000002</v>
      </c>
      <c r="J249" s="128"/>
    </row>
    <row r="250" spans="1:10" x14ac:dyDescent="0.3">
      <c r="A250" s="34">
        <v>42995</v>
      </c>
      <c r="B250" s="134">
        <v>3956035</v>
      </c>
      <c r="C250" s="117">
        <v>0.57199999999999995</v>
      </c>
      <c r="D250" s="72">
        <v>77.97</v>
      </c>
      <c r="E250" s="72">
        <v>44.61</v>
      </c>
      <c r="F250" s="116">
        <v>91</v>
      </c>
      <c r="G250" s="135">
        <v>7260</v>
      </c>
      <c r="H250" s="96"/>
      <c r="I250" s="117">
        <v>0.61199999999999999</v>
      </c>
      <c r="J250" s="128"/>
    </row>
    <row r="251" spans="1:10" x14ac:dyDescent="0.3">
      <c r="A251" s="34">
        <v>43025</v>
      </c>
      <c r="B251" s="134">
        <v>6766879</v>
      </c>
      <c r="C251" s="117">
        <v>0.51300000000000001</v>
      </c>
      <c r="D251" s="72">
        <v>81.540000000000006</v>
      </c>
      <c r="E251" s="72">
        <v>41.81</v>
      </c>
      <c r="F251" s="116">
        <v>91</v>
      </c>
      <c r="G251" s="135">
        <v>7257</v>
      </c>
      <c r="H251" s="96"/>
      <c r="I251" s="117">
        <v>0.626</v>
      </c>
      <c r="J251" s="128"/>
    </row>
    <row r="252" spans="1:10" x14ac:dyDescent="0.3">
      <c r="A252" s="34">
        <v>43056</v>
      </c>
      <c r="B252" s="134">
        <v>6088960</v>
      </c>
      <c r="C252" s="117">
        <v>0.47899999999999998</v>
      </c>
      <c r="D252" s="72">
        <v>74.61</v>
      </c>
      <c r="E252" s="72">
        <v>35.74</v>
      </c>
      <c r="F252" s="116">
        <v>91</v>
      </c>
      <c r="G252" s="135">
        <v>7257</v>
      </c>
      <c r="H252" s="96"/>
      <c r="I252" s="117">
        <v>0.58399999999999996</v>
      </c>
      <c r="J252" s="128"/>
    </row>
    <row r="253" spans="1:10" ht="14.5" thickBot="1" x14ac:dyDescent="0.35">
      <c r="A253" s="35">
        <v>43086</v>
      </c>
      <c r="B253" s="136">
        <v>4886009</v>
      </c>
      <c r="C253" s="123">
        <v>0.40899999999999997</v>
      </c>
      <c r="D253" s="137">
        <v>70</v>
      </c>
      <c r="E253" s="137">
        <v>28.63</v>
      </c>
      <c r="F253" s="122">
        <v>91</v>
      </c>
      <c r="G253" s="138">
        <v>7257</v>
      </c>
      <c r="H253" s="96"/>
      <c r="I253" s="123">
        <v>0.52400000000000002</v>
      </c>
      <c r="J253" s="139"/>
    </row>
    <row r="254" spans="1:10" x14ac:dyDescent="0.3">
      <c r="A254" s="33">
        <v>43118</v>
      </c>
      <c r="B254" s="129">
        <v>5134076</v>
      </c>
      <c r="C254" s="130">
        <v>0.44600000000000001</v>
      </c>
      <c r="D254" s="131">
        <v>72.37</v>
      </c>
      <c r="E254" s="131">
        <v>32.25</v>
      </c>
      <c r="F254" s="132">
        <v>90</v>
      </c>
      <c r="G254" s="133">
        <v>7212</v>
      </c>
      <c r="H254" s="96"/>
      <c r="I254" s="117">
        <v>0.52600000000000002</v>
      </c>
      <c r="J254" s="128"/>
    </row>
    <row r="255" spans="1:10" x14ac:dyDescent="0.3">
      <c r="A255" s="34">
        <v>43149</v>
      </c>
      <c r="B255" s="134">
        <v>5608353</v>
      </c>
      <c r="C255" s="117">
        <v>0.52300000000000002</v>
      </c>
      <c r="D255" s="72">
        <v>77.89</v>
      </c>
      <c r="E255" s="72">
        <v>40.729999999999997</v>
      </c>
      <c r="F255" s="116">
        <v>90</v>
      </c>
      <c r="G255" s="135">
        <v>7212</v>
      </c>
      <c r="H255" s="96"/>
      <c r="I255" s="117">
        <v>0.63600000000000001</v>
      </c>
      <c r="J255" s="128"/>
    </row>
    <row r="256" spans="1:10" x14ac:dyDescent="0.3">
      <c r="A256" s="34">
        <v>43177</v>
      </c>
      <c r="B256" s="134">
        <v>7797825</v>
      </c>
      <c r="C256" s="117">
        <v>0.59799999999999998</v>
      </c>
      <c r="D256" s="72">
        <v>77.010000000000005</v>
      </c>
      <c r="E256" s="72">
        <v>46.03</v>
      </c>
      <c r="F256" s="116">
        <v>90</v>
      </c>
      <c r="G256" s="135">
        <v>7212</v>
      </c>
      <c r="H256" s="96"/>
      <c r="I256" s="117">
        <v>0.70299999999999996</v>
      </c>
      <c r="J256" s="128"/>
    </row>
    <row r="257" spans="1:10" x14ac:dyDescent="0.3">
      <c r="A257" s="34">
        <v>43208</v>
      </c>
      <c r="B257" s="134">
        <v>6799956</v>
      </c>
      <c r="C257" s="117">
        <v>0.56399999999999995</v>
      </c>
      <c r="D257" s="72">
        <v>77.41</v>
      </c>
      <c r="E257" s="72">
        <v>43.68</v>
      </c>
      <c r="F257" s="116">
        <v>90</v>
      </c>
      <c r="G257" s="135">
        <v>7210</v>
      </c>
      <c r="H257" s="96"/>
      <c r="I257" s="117">
        <v>0.67300000000000004</v>
      </c>
      <c r="J257" s="128"/>
    </row>
    <row r="258" spans="1:10" x14ac:dyDescent="0.3">
      <c r="A258" s="34">
        <v>43238</v>
      </c>
      <c r="B258" s="134">
        <v>7140679</v>
      </c>
      <c r="C258" s="117">
        <v>0.56499999999999995</v>
      </c>
      <c r="D258" s="72">
        <v>78.08</v>
      </c>
      <c r="E258" s="72">
        <v>44.11</v>
      </c>
      <c r="F258" s="116">
        <v>91</v>
      </c>
      <c r="G258" s="135">
        <v>7290</v>
      </c>
      <c r="H258" s="96"/>
      <c r="I258" s="117">
        <v>0.64300000000000002</v>
      </c>
      <c r="J258" s="128"/>
    </row>
    <row r="259" spans="1:10" x14ac:dyDescent="0.3">
      <c r="A259" s="34">
        <v>43269</v>
      </c>
      <c r="B259" s="134">
        <v>6699193</v>
      </c>
      <c r="C259" s="117">
        <v>0.57399999999999995</v>
      </c>
      <c r="D259" s="72">
        <v>75.53</v>
      </c>
      <c r="E259" s="72">
        <v>43.33</v>
      </c>
      <c r="F259" s="116">
        <v>91</v>
      </c>
      <c r="G259" s="135">
        <v>7290</v>
      </c>
      <c r="H259" s="96"/>
      <c r="I259" s="117">
        <v>0.65</v>
      </c>
      <c r="J259" s="128"/>
    </row>
    <row r="260" spans="1:10" x14ac:dyDescent="0.3">
      <c r="A260" s="34">
        <v>43299</v>
      </c>
      <c r="B260" s="134">
        <v>6041695</v>
      </c>
      <c r="C260" s="117">
        <v>0.53300000000000003</v>
      </c>
      <c r="D260" s="72">
        <v>73.56</v>
      </c>
      <c r="E260" s="72">
        <v>39.200000000000003</v>
      </c>
      <c r="F260" s="116">
        <v>91</v>
      </c>
      <c r="G260" s="135">
        <v>7290</v>
      </c>
      <c r="H260" s="96"/>
      <c r="I260" s="117">
        <v>0.627</v>
      </c>
      <c r="J260" s="128"/>
    </row>
    <row r="261" spans="1:10" x14ac:dyDescent="0.3">
      <c r="A261" s="34">
        <v>43330</v>
      </c>
      <c r="B261" s="134">
        <v>5657068</v>
      </c>
      <c r="C261" s="117">
        <v>0.5</v>
      </c>
      <c r="D261" s="72">
        <v>72.47</v>
      </c>
      <c r="E261" s="72">
        <v>36.25</v>
      </c>
      <c r="F261" s="116">
        <v>91</v>
      </c>
      <c r="G261" s="135">
        <v>7289</v>
      </c>
      <c r="H261" s="96"/>
      <c r="I261" s="117">
        <v>0.56599999999999995</v>
      </c>
      <c r="J261" s="128"/>
    </row>
    <row r="262" spans="1:10" x14ac:dyDescent="0.3">
      <c r="A262" s="34">
        <v>43361</v>
      </c>
      <c r="B262" s="134">
        <v>5402844</v>
      </c>
      <c r="C262" s="117">
        <v>0.496</v>
      </c>
      <c r="D262" s="72">
        <v>73.459999999999994</v>
      </c>
      <c r="E262" s="72">
        <v>36.42</v>
      </c>
      <c r="F262" s="116">
        <v>91</v>
      </c>
      <c r="G262" s="135">
        <v>7289</v>
      </c>
      <c r="H262" s="96"/>
      <c r="I262" s="117">
        <v>0.56599999999999995</v>
      </c>
      <c r="J262" s="128"/>
    </row>
    <row r="263" spans="1:10" x14ac:dyDescent="0.3">
      <c r="A263" s="34">
        <v>43391</v>
      </c>
      <c r="B263" s="134">
        <v>6444492</v>
      </c>
      <c r="C263" s="117">
        <v>0.53400000000000003</v>
      </c>
      <c r="D263" s="72">
        <v>76</v>
      </c>
      <c r="E263" s="72">
        <v>40.58</v>
      </c>
      <c r="F263" s="116">
        <v>91</v>
      </c>
      <c r="G263" s="135">
        <v>7327</v>
      </c>
      <c r="H263" s="96"/>
      <c r="I263" s="117">
        <v>0.65800000000000003</v>
      </c>
      <c r="J263" s="128"/>
    </row>
    <row r="264" spans="1:10" x14ac:dyDescent="0.3">
      <c r="A264" s="34">
        <v>43422</v>
      </c>
      <c r="B264" s="134">
        <v>6252094</v>
      </c>
      <c r="C264" s="117">
        <v>0.495</v>
      </c>
      <c r="D264" s="72">
        <v>72.56</v>
      </c>
      <c r="E264" s="72">
        <v>35.92</v>
      </c>
      <c r="F264" s="116">
        <v>91</v>
      </c>
      <c r="G264" s="135">
        <v>7327</v>
      </c>
      <c r="H264" s="96"/>
      <c r="I264" s="117">
        <v>0.60299999999999998</v>
      </c>
      <c r="J264" s="128"/>
    </row>
    <row r="265" spans="1:10" ht="14.5" thickBot="1" x14ac:dyDescent="0.35">
      <c r="A265" s="35">
        <v>43452</v>
      </c>
      <c r="B265" s="136">
        <v>4978225</v>
      </c>
      <c r="C265" s="123">
        <v>0.436</v>
      </c>
      <c r="D265" s="137">
        <v>68.25</v>
      </c>
      <c r="E265" s="137">
        <v>29.77</v>
      </c>
      <c r="F265" s="122">
        <v>91</v>
      </c>
      <c r="G265" s="138">
        <v>7327</v>
      </c>
      <c r="H265" s="96"/>
      <c r="I265" s="123">
        <v>0.52</v>
      </c>
      <c r="J265" s="139"/>
    </row>
    <row r="266" spans="1:10" x14ac:dyDescent="0.3">
      <c r="A266" s="33">
        <v>43484</v>
      </c>
      <c r="B266" s="129">
        <v>5481846</v>
      </c>
      <c r="C266" s="130">
        <v>0.45700000000000002</v>
      </c>
      <c r="D266" s="131">
        <v>73.62</v>
      </c>
      <c r="E266" s="131">
        <v>33.659999999999997</v>
      </c>
      <c r="F266" s="132">
        <v>91</v>
      </c>
      <c r="G266" s="133">
        <v>7327</v>
      </c>
      <c r="H266" s="96"/>
      <c r="I266" s="117">
        <v>0.55200000000000005</v>
      </c>
      <c r="J266" s="128"/>
    </row>
    <row r="267" spans="1:10" x14ac:dyDescent="0.3">
      <c r="A267" s="34">
        <v>43515</v>
      </c>
      <c r="B267" s="134">
        <v>6288321</v>
      </c>
      <c r="C267" s="117">
        <v>0.54</v>
      </c>
      <c r="D267" s="72">
        <v>76.87</v>
      </c>
      <c r="E267" s="72">
        <v>41.53</v>
      </c>
      <c r="F267" s="116">
        <v>91</v>
      </c>
      <c r="G267" s="135">
        <v>7327</v>
      </c>
      <c r="H267" s="96"/>
      <c r="I267" s="117">
        <v>0.63700000000000001</v>
      </c>
      <c r="J267" s="128"/>
    </row>
    <row r="268" spans="1:10" x14ac:dyDescent="0.3">
      <c r="A268" s="34">
        <v>43543</v>
      </c>
      <c r="B268" s="134">
        <v>7748513</v>
      </c>
      <c r="C268" s="117">
        <v>0.60799999999999998</v>
      </c>
      <c r="D268" s="72">
        <v>78.040000000000006</v>
      </c>
      <c r="E268" s="72">
        <v>47.76</v>
      </c>
      <c r="F268" s="116">
        <v>90</v>
      </c>
      <c r="G268" s="135">
        <v>7266</v>
      </c>
      <c r="H268" s="96"/>
      <c r="I268" s="117">
        <v>0.72199999999999998</v>
      </c>
      <c r="J268" s="128"/>
    </row>
    <row r="269" spans="1:10" x14ac:dyDescent="0.3">
      <c r="A269" s="34">
        <v>43574</v>
      </c>
      <c r="B269" s="134">
        <v>7802669</v>
      </c>
      <c r="C269" s="117">
        <v>0.60299999999999998</v>
      </c>
      <c r="D269" s="72">
        <v>81.040000000000006</v>
      </c>
      <c r="E269" s="72">
        <v>48.85</v>
      </c>
      <c r="F269" s="116">
        <v>90</v>
      </c>
      <c r="G269" s="135">
        <v>7266</v>
      </c>
      <c r="H269" s="96"/>
      <c r="I269" s="117">
        <v>0.66100000000000003</v>
      </c>
      <c r="J269" s="128"/>
    </row>
    <row r="270" spans="1:10" x14ac:dyDescent="0.3">
      <c r="A270" s="34">
        <v>43604</v>
      </c>
      <c r="B270" s="134">
        <v>6857470</v>
      </c>
      <c r="C270" s="117">
        <v>0.55700000000000005</v>
      </c>
      <c r="D270" s="72">
        <v>76.83</v>
      </c>
      <c r="E270" s="72">
        <v>42.82</v>
      </c>
      <c r="F270" s="116">
        <v>90</v>
      </c>
      <c r="G270" s="135">
        <v>7266</v>
      </c>
      <c r="H270" s="96"/>
      <c r="I270" s="117">
        <v>0.64600000000000002</v>
      </c>
      <c r="J270" s="128"/>
    </row>
    <row r="271" spans="1:10" x14ac:dyDescent="0.3">
      <c r="A271" s="26">
        <v>43635</v>
      </c>
      <c r="B271" s="140">
        <v>6791354</v>
      </c>
      <c r="C271" s="117">
        <v>0.57899999999999996</v>
      </c>
      <c r="D271" s="72">
        <v>77.099999999999994</v>
      </c>
      <c r="E271" s="72">
        <v>44.61</v>
      </c>
      <c r="F271" s="116">
        <v>91</v>
      </c>
      <c r="G271" s="135">
        <v>7316</v>
      </c>
      <c r="H271" s="96"/>
      <c r="I271" s="117">
        <v>0.65</v>
      </c>
      <c r="J271" s="128"/>
    </row>
    <row r="272" spans="1:10" x14ac:dyDescent="0.3">
      <c r="A272" s="34">
        <v>43665</v>
      </c>
      <c r="B272" s="134">
        <v>7537971</v>
      </c>
      <c r="C272" s="117">
        <v>0.59099999999999997</v>
      </c>
      <c r="D272" s="72">
        <v>78.599999999999994</v>
      </c>
      <c r="E272" s="72">
        <v>46.48</v>
      </c>
      <c r="F272" s="116">
        <v>92</v>
      </c>
      <c r="G272" s="135">
        <v>7410</v>
      </c>
      <c r="H272" s="96"/>
      <c r="I272" s="117">
        <v>0.60099999999999998</v>
      </c>
      <c r="J272" s="128"/>
    </row>
    <row r="273" spans="1:10" x14ac:dyDescent="0.3">
      <c r="A273" s="34">
        <v>43696</v>
      </c>
      <c r="B273" s="134">
        <v>6338961</v>
      </c>
      <c r="C273" s="117">
        <v>0.51400000000000001</v>
      </c>
      <c r="D273" s="72">
        <v>73.7</v>
      </c>
      <c r="E273" s="72">
        <v>37.909999999999997</v>
      </c>
      <c r="F273" s="116">
        <v>92</v>
      </c>
      <c r="G273" s="135">
        <v>7410</v>
      </c>
      <c r="H273" s="96"/>
      <c r="I273" s="117">
        <v>0.56899999999999995</v>
      </c>
      <c r="J273" s="128"/>
    </row>
    <row r="274" spans="1:10" x14ac:dyDescent="0.3">
      <c r="A274" s="34">
        <v>43727</v>
      </c>
      <c r="B274" s="70">
        <v>5762819</v>
      </c>
      <c r="C274" s="117">
        <v>0.49199999999999999</v>
      </c>
      <c r="D274" s="72">
        <v>74.53</v>
      </c>
      <c r="E274" s="72">
        <v>36.64</v>
      </c>
      <c r="F274" s="116">
        <v>92</v>
      </c>
      <c r="G274" s="135">
        <v>7410</v>
      </c>
      <c r="H274" s="96"/>
      <c r="I274" s="117">
        <v>0.57999999999999996</v>
      </c>
      <c r="J274" s="128"/>
    </row>
    <row r="275" spans="1:10" x14ac:dyDescent="0.3">
      <c r="A275" s="34">
        <v>43757</v>
      </c>
      <c r="B275" s="134">
        <v>6044654</v>
      </c>
      <c r="C275" s="117">
        <v>0.52900000000000003</v>
      </c>
      <c r="D275" s="72">
        <v>75.760000000000005</v>
      </c>
      <c r="E275" s="72">
        <v>40.1</v>
      </c>
      <c r="F275" s="116">
        <v>92</v>
      </c>
      <c r="G275" s="135">
        <v>7410</v>
      </c>
      <c r="H275" s="96"/>
      <c r="I275" s="117">
        <v>0.64100000000000001</v>
      </c>
      <c r="J275" s="128"/>
    </row>
    <row r="276" spans="1:10" x14ac:dyDescent="0.3">
      <c r="A276" s="34">
        <v>43788</v>
      </c>
      <c r="B276" s="134">
        <v>5530495</v>
      </c>
      <c r="C276" s="117">
        <v>0.496</v>
      </c>
      <c r="D276" s="72">
        <v>73.41</v>
      </c>
      <c r="E276" s="72">
        <v>36.409999999999997</v>
      </c>
      <c r="F276" s="116">
        <v>92</v>
      </c>
      <c r="G276" s="135">
        <v>7410</v>
      </c>
      <c r="H276" s="96"/>
      <c r="I276" s="117">
        <v>0.59499999999999997</v>
      </c>
      <c r="J276" s="128"/>
    </row>
    <row r="277" spans="1:10" ht="14.5" thickBot="1" x14ac:dyDescent="0.35">
      <c r="A277" s="30">
        <v>43818</v>
      </c>
      <c r="B277" s="141">
        <v>5010675</v>
      </c>
      <c r="C277" s="125">
        <v>0.42199999999999999</v>
      </c>
      <c r="D277" s="142">
        <v>68.59</v>
      </c>
      <c r="E277" s="142">
        <v>28.92</v>
      </c>
      <c r="F277" s="143">
        <v>93</v>
      </c>
      <c r="G277" s="144">
        <v>7512</v>
      </c>
      <c r="H277" s="96"/>
      <c r="I277" s="125">
        <v>0.52100000000000002</v>
      </c>
      <c r="J277" s="145"/>
    </row>
    <row r="278" spans="1:10" x14ac:dyDescent="0.3">
      <c r="A278" s="33">
        <v>43850</v>
      </c>
      <c r="B278" s="83">
        <v>5444693</v>
      </c>
      <c r="C278" s="146">
        <v>0.437</v>
      </c>
      <c r="D278" s="131">
        <v>72.39</v>
      </c>
      <c r="E278" s="147">
        <v>31.64</v>
      </c>
      <c r="F278" s="132">
        <v>92</v>
      </c>
      <c r="G278" s="133">
        <v>7446</v>
      </c>
      <c r="H278" s="96"/>
      <c r="I278" s="130">
        <v>0.54900000000000004</v>
      </c>
      <c r="J278" s="148"/>
    </row>
    <row r="279" spans="1:10" x14ac:dyDescent="0.3">
      <c r="A279" s="34">
        <v>43881</v>
      </c>
      <c r="B279" s="70">
        <v>5988205</v>
      </c>
      <c r="C279" s="149">
        <v>0.52300000000000002</v>
      </c>
      <c r="D279" s="72">
        <v>76.52</v>
      </c>
      <c r="E279" s="150">
        <v>40.020000000000003</v>
      </c>
      <c r="F279" s="116">
        <v>92</v>
      </c>
      <c r="G279" s="135">
        <v>7446</v>
      </c>
      <c r="H279" s="96"/>
      <c r="I279" s="117">
        <v>0.64200000000000002</v>
      </c>
      <c r="J279" s="128"/>
    </row>
    <row r="280" spans="1:10" x14ac:dyDescent="0.3">
      <c r="A280" s="34">
        <v>43910</v>
      </c>
      <c r="B280" s="70">
        <v>3637339</v>
      </c>
      <c r="C280" s="149">
        <v>0.39200000000000002</v>
      </c>
      <c r="D280" s="72">
        <v>68.22</v>
      </c>
      <c r="E280" s="150">
        <v>26.75</v>
      </c>
      <c r="F280" s="116">
        <v>92</v>
      </c>
      <c r="G280" s="135">
        <v>7446</v>
      </c>
      <c r="H280" s="96"/>
      <c r="I280" s="117">
        <v>0.41</v>
      </c>
      <c r="J280" s="128"/>
    </row>
    <row r="281" spans="1:10" x14ac:dyDescent="0.3">
      <c r="A281" s="34">
        <v>43941</v>
      </c>
      <c r="B281" s="70">
        <v>2461558</v>
      </c>
      <c r="C281" s="149">
        <v>0.25</v>
      </c>
      <c r="D281" s="72">
        <v>52.83</v>
      </c>
      <c r="E281" s="150">
        <v>13.21</v>
      </c>
      <c r="F281" s="116">
        <v>89</v>
      </c>
      <c r="G281" s="135">
        <v>7265</v>
      </c>
      <c r="H281" s="96"/>
      <c r="I281" s="117">
        <v>0.26600000000000001</v>
      </c>
      <c r="J281" s="128"/>
    </row>
    <row r="282" spans="1:10" x14ac:dyDescent="0.3">
      <c r="A282" s="34">
        <v>43971</v>
      </c>
      <c r="B282" s="70">
        <v>3380708</v>
      </c>
      <c r="C282" s="149">
        <v>0.35099999999999998</v>
      </c>
      <c r="D282" s="72">
        <v>58.63</v>
      </c>
      <c r="E282" s="150">
        <v>20.57</v>
      </c>
      <c r="F282" s="116">
        <v>90</v>
      </c>
      <c r="G282" s="135">
        <v>7315</v>
      </c>
      <c r="H282" s="96"/>
      <c r="I282" s="117">
        <v>0.35199999999999998</v>
      </c>
      <c r="J282" s="128"/>
    </row>
    <row r="283" spans="1:10" x14ac:dyDescent="0.3">
      <c r="A283" s="34">
        <v>44002</v>
      </c>
      <c r="B283" s="70">
        <v>5356600</v>
      </c>
      <c r="C283" s="149">
        <v>0.47899999999999998</v>
      </c>
      <c r="D283" s="72">
        <v>67.599999999999994</v>
      </c>
      <c r="E283" s="150">
        <v>32.380000000000003</v>
      </c>
      <c r="F283" s="116">
        <v>90</v>
      </c>
      <c r="G283" s="135">
        <v>7315</v>
      </c>
      <c r="H283" s="96"/>
      <c r="I283" s="117">
        <v>0.42599999999999999</v>
      </c>
      <c r="J283" s="128"/>
    </row>
    <row r="284" spans="1:10" x14ac:dyDescent="0.3">
      <c r="A284" s="34">
        <v>44032</v>
      </c>
      <c r="B284" s="70">
        <v>4664832</v>
      </c>
      <c r="C284" s="149">
        <v>0.47199999999999998</v>
      </c>
      <c r="D284" s="72">
        <v>64.010000000000005</v>
      </c>
      <c r="E284" s="150">
        <v>30.21</v>
      </c>
      <c r="F284" s="116">
        <v>90</v>
      </c>
      <c r="G284" s="135">
        <v>7315</v>
      </c>
      <c r="H284" s="96"/>
      <c r="I284" s="117">
        <v>0.42599999999999999</v>
      </c>
      <c r="J284" s="128"/>
    </row>
    <row r="285" spans="1:10" x14ac:dyDescent="0.3">
      <c r="A285" s="26">
        <v>44063</v>
      </c>
      <c r="B285" s="151">
        <v>6288424</v>
      </c>
      <c r="C285" s="149">
        <v>0.52300000000000002</v>
      </c>
      <c r="D285" s="72">
        <v>71.930000000000007</v>
      </c>
      <c r="E285" s="150">
        <v>37.65</v>
      </c>
      <c r="F285" s="116">
        <v>90</v>
      </c>
      <c r="G285" s="135">
        <v>7315</v>
      </c>
      <c r="H285" s="96"/>
      <c r="I285" s="117">
        <v>0.46200000000000002</v>
      </c>
      <c r="J285" s="128"/>
    </row>
    <row r="286" spans="1:10" x14ac:dyDescent="0.3">
      <c r="A286" s="34">
        <v>44094</v>
      </c>
      <c r="B286" s="70">
        <v>13579003</v>
      </c>
      <c r="C286" s="149">
        <v>0.85799999999999998</v>
      </c>
      <c r="D286" s="72">
        <v>100.47</v>
      </c>
      <c r="E286" s="150">
        <v>86.2</v>
      </c>
      <c r="F286" s="116">
        <v>90</v>
      </c>
      <c r="G286" s="135">
        <v>7315</v>
      </c>
      <c r="H286" s="96"/>
      <c r="I286" s="117">
        <v>0.61499999999999999</v>
      </c>
      <c r="J286" s="128"/>
    </row>
    <row r="287" spans="1:10" x14ac:dyDescent="0.3">
      <c r="A287" s="34">
        <v>44124</v>
      </c>
      <c r="B287" s="70">
        <v>13042890</v>
      </c>
      <c r="C287" s="149">
        <v>0.79800000000000004</v>
      </c>
      <c r="D287" s="72">
        <v>101.92</v>
      </c>
      <c r="E287" s="150">
        <v>81.34</v>
      </c>
      <c r="F287" s="116">
        <v>90</v>
      </c>
      <c r="G287" s="135">
        <v>7315</v>
      </c>
      <c r="H287" s="96"/>
      <c r="I287" s="117">
        <v>0.57999999999999996</v>
      </c>
      <c r="J287" s="128"/>
    </row>
    <row r="288" spans="1:10" x14ac:dyDescent="0.3">
      <c r="A288" s="34">
        <v>44155</v>
      </c>
      <c r="B288" s="70">
        <v>6755560</v>
      </c>
      <c r="C288" s="149">
        <v>0.57999999999999996</v>
      </c>
      <c r="D288" s="72">
        <v>81.77</v>
      </c>
      <c r="E288" s="150">
        <v>47.45</v>
      </c>
      <c r="F288" s="116">
        <v>90</v>
      </c>
      <c r="G288" s="135">
        <v>7315</v>
      </c>
      <c r="H288" s="96"/>
      <c r="I288" s="117">
        <v>0.48</v>
      </c>
      <c r="J288" s="128"/>
    </row>
    <row r="289" spans="1:10" ht="14.5" thickBot="1" x14ac:dyDescent="0.35">
      <c r="A289" s="35">
        <v>44185</v>
      </c>
      <c r="B289" s="118">
        <v>5896354</v>
      </c>
      <c r="C289" s="152">
        <v>0.47799999999999998</v>
      </c>
      <c r="D289" s="137">
        <v>70.680000000000007</v>
      </c>
      <c r="E289" s="153">
        <v>34.049999999999997</v>
      </c>
      <c r="F289" s="116">
        <v>90</v>
      </c>
      <c r="G289" s="135">
        <v>7315</v>
      </c>
      <c r="H289" s="96"/>
      <c r="I289" s="123">
        <v>0.38900000000000001</v>
      </c>
      <c r="J289" s="139"/>
    </row>
    <row r="290" spans="1:10" x14ac:dyDescent="0.3">
      <c r="A290" s="33">
        <v>44216</v>
      </c>
      <c r="B290" s="83">
        <v>4678376</v>
      </c>
      <c r="C290" s="146">
        <v>0.48499999999999999</v>
      </c>
      <c r="D290" s="131">
        <v>70.23</v>
      </c>
      <c r="E290" s="147">
        <v>34.090000000000003</v>
      </c>
      <c r="F290" s="132">
        <v>90</v>
      </c>
      <c r="G290" s="133">
        <v>7315</v>
      </c>
      <c r="H290" s="96"/>
      <c r="I290" s="130">
        <v>0.40500000000000003</v>
      </c>
      <c r="J290" s="148"/>
    </row>
    <row r="291" spans="1:10" x14ac:dyDescent="0.3">
      <c r="A291" s="34">
        <v>44247</v>
      </c>
      <c r="B291" s="70">
        <v>5242941</v>
      </c>
      <c r="C291" s="149">
        <v>0.55200000000000005</v>
      </c>
      <c r="D291" s="72">
        <v>70.45</v>
      </c>
      <c r="E291" s="150">
        <v>38.869999999999997</v>
      </c>
      <c r="F291" s="154">
        <v>90</v>
      </c>
      <c r="G291" s="135">
        <v>7315</v>
      </c>
      <c r="H291" s="96"/>
      <c r="I291" s="117">
        <v>0.47599999999999998</v>
      </c>
      <c r="J291" s="128"/>
    </row>
    <row r="292" spans="1:10" x14ac:dyDescent="0.3">
      <c r="A292" s="34">
        <v>44275</v>
      </c>
      <c r="B292" s="70">
        <v>7483118</v>
      </c>
      <c r="C292" s="149">
        <v>0.64900000000000002</v>
      </c>
      <c r="D292" s="72">
        <v>74.66</v>
      </c>
      <c r="E292" s="150">
        <v>48.47</v>
      </c>
      <c r="F292" s="116">
        <v>89</v>
      </c>
      <c r="G292" s="135">
        <v>7025</v>
      </c>
      <c r="H292" s="96"/>
      <c r="I292" s="117">
        <v>0.57799999999999996</v>
      </c>
      <c r="J292" s="128"/>
    </row>
    <row r="293" spans="1:10" x14ac:dyDescent="0.3">
      <c r="A293" s="34">
        <v>44306</v>
      </c>
      <c r="B293" s="70">
        <v>7269560</v>
      </c>
      <c r="C293" s="149">
        <v>0.61899999999999999</v>
      </c>
      <c r="D293" s="72">
        <v>77.180000000000007</v>
      </c>
      <c r="E293" s="150">
        <v>47.76</v>
      </c>
      <c r="F293" s="116">
        <v>89</v>
      </c>
      <c r="G293" s="135">
        <v>7025</v>
      </c>
      <c r="H293" s="96"/>
      <c r="I293" s="117">
        <v>0.59199999999999997</v>
      </c>
      <c r="J293" s="128"/>
    </row>
    <row r="294" spans="1:10" x14ac:dyDescent="0.3">
      <c r="A294" s="34">
        <v>44336</v>
      </c>
      <c r="B294" s="70">
        <v>10320411</v>
      </c>
      <c r="C294" s="149">
        <v>0.61899999999999999</v>
      </c>
      <c r="D294" s="72">
        <v>79.88</v>
      </c>
      <c r="E294" s="150">
        <v>49.43</v>
      </c>
      <c r="F294" s="116">
        <v>88</v>
      </c>
      <c r="G294" s="135">
        <v>6782</v>
      </c>
      <c r="H294" s="96"/>
      <c r="I294" s="117">
        <v>0.61599999999999999</v>
      </c>
      <c r="J294" s="128"/>
    </row>
    <row r="295" spans="1:10" x14ac:dyDescent="0.3">
      <c r="A295" s="34">
        <v>44367</v>
      </c>
      <c r="B295" s="70">
        <v>8307765</v>
      </c>
      <c r="C295" s="149">
        <v>0.64700000000000002</v>
      </c>
      <c r="D295" s="72">
        <v>81.47</v>
      </c>
      <c r="E295" s="150">
        <v>52.74</v>
      </c>
      <c r="F295" s="116">
        <v>88</v>
      </c>
      <c r="G295" s="135">
        <v>6782</v>
      </c>
      <c r="H295" s="96"/>
      <c r="I295" s="117">
        <v>0.62</v>
      </c>
      <c r="J295" s="128"/>
    </row>
    <row r="296" spans="1:10" x14ac:dyDescent="0.3">
      <c r="A296" s="34">
        <v>44397</v>
      </c>
      <c r="B296" s="70">
        <v>7013542</v>
      </c>
      <c r="C296" s="149">
        <v>0.65400000000000003</v>
      </c>
      <c r="D296" s="72">
        <v>85.06</v>
      </c>
      <c r="E296" s="150">
        <v>55.6</v>
      </c>
      <c r="F296" s="116">
        <v>88</v>
      </c>
      <c r="G296" s="135">
        <v>6782</v>
      </c>
      <c r="H296" s="96"/>
      <c r="I296" s="117">
        <v>0.63</v>
      </c>
      <c r="J296" s="128"/>
    </row>
    <row r="297" spans="1:10" x14ac:dyDescent="0.3">
      <c r="A297" s="26">
        <v>44428</v>
      </c>
      <c r="B297" s="151">
        <v>8063741</v>
      </c>
      <c r="C297" s="149">
        <v>0.56200000000000006</v>
      </c>
      <c r="D297" s="72">
        <v>84.08</v>
      </c>
      <c r="E297" s="150">
        <v>47.28</v>
      </c>
      <c r="F297" s="116">
        <v>88</v>
      </c>
      <c r="G297" s="135">
        <v>6782</v>
      </c>
      <c r="H297" s="96"/>
      <c r="I297" s="117">
        <v>0.52</v>
      </c>
      <c r="J297" s="128"/>
    </row>
    <row r="298" spans="1:10" x14ac:dyDescent="0.3">
      <c r="A298" s="34">
        <v>44459</v>
      </c>
      <c r="B298" s="70">
        <v>14017008</v>
      </c>
      <c r="C298" s="149">
        <v>0.79600000000000004</v>
      </c>
      <c r="D298" s="72">
        <v>120.05</v>
      </c>
      <c r="E298" s="150">
        <v>95.61</v>
      </c>
      <c r="F298" s="116">
        <v>88</v>
      </c>
      <c r="G298" s="135">
        <v>6782</v>
      </c>
      <c r="H298" s="96"/>
      <c r="I298" s="117">
        <v>0.70599999999999996</v>
      </c>
      <c r="J298" s="128"/>
    </row>
    <row r="299" spans="1:10" x14ac:dyDescent="0.3">
      <c r="A299" s="34">
        <v>44489</v>
      </c>
      <c r="B299" s="70">
        <v>11385554</v>
      </c>
      <c r="C299" s="149">
        <v>0.68300000000000005</v>
      </c>
      <c r="D299" s="72">
        <v>100.35</v>
      </c>
      <c r="E299" s="150">
        <v>68.55</v>
      </c>
      <c r="F299" s="116">
        <v>88</v>
      </c>
      <c r="G299" s="135">
        <v>6782</v>
      </c>
      <c r="H299" s="96"/>
      <c r="I299" s="117">
        <v>0.68200000000000005</v>
      </c>
      <c r="J299" s="128"/>
    </row>
    <row r="300" spans="1:10" x14ac:dyDescent="0.3">
      <c r="A300" s="34">
        <v>44520</v>
      </c>
      <c r="B300" s="70">
        <v>8212607</v>
      </c>
      <c r="C300" s="149">
        <v>0.59499999999999997</v>
      </c>
      <c r="D300" s="72">
        <v>90.57</v>
      </c>
      <c r="E300" s="150">
        <v>53.85</v>
      </c>
      <c r="F300" s="116">
        <v>88</v>
      </c>
      <c r="G300" s="135">
        <v>6782</v>
      </c>
      <c r="H300" s="96"/>
      <c r="I300" s="117">
        <v>0.624</v>
      </c>
      <c r="J300" s="128"/>
    </row>
    <row r="301" spans="1:10" ht="14.5" thickBot="1" x14ac:dyDescent="0.35">
      <c r="A301" s="35">
        <v>44550</v>
      </c>
      <c r="B301" s="118">
        <v>7336689</v>
      </c>
      <c r="C301" s="152">
        <v>0.52200000000000002</v>
      </c>
      <c r="D301" s="137">
        <v>85.27</v>
      </c>
      <c r="E301" s="153">
        <v>44.48</v>
      </c>
      <c r="F301" s="122">
        <v>88</v>
      </c>
      <c r="G301" s="138">
        <v>6781</v>
      </c>
      <c r="H301" s="96"/>
      <c r="I301" s="123">
        <v>0.56599999999999995</v>
      </c>
      <c r="J301" s="139"/>
    </row>
    <row r="302" spans="1:10" x14ac:dyDescent="0.3">
      <c r="A302" s="31">
        <v>44583</v>
      </c>
      <c r="B302" s="155">
        <v>7557403</v>
      </c>
      <c r="C302" s="146">
        <v>0.496</v>
      </c>
      <c r="D302" s="131">
        <v>83.68</v>
      </c>
      <c r="E302" s="147">
        <v>41.49</v>
      </c>
      <c r="F302" s="132">
        <v>88</v>
      </c>
      <c r="G302" s="133">
        <v>6781</v>
      </c>
      <c r="H302" s="96"/>
      <c r="I302" s="130">
        <v>0.51500000000000001</v>
      </c>
      <c r="J302" s="148"/>
    </row>
    <row r="303" spans="1:10" x14ac:dyDescent="0.3">
      <c r="A303" s="26">
        <v>44614</v>
      </c>
      <c r="B303" s="156">
        <v>8067445</v>
      </c>
      <c r="C303" s="149">
        <v>0.58799999999999997</v>
      </c>
      <c r="D303" s="72">
        <v>89.21</v>
      </c>
      <c r="E303" s="150">
        <v>52.44</v>
      </c>
      <c r="F303" s="154">
        <v>88</v>
      </c>
      <c r="G303" s="135">
        <v>6781</v>
      </c>
      <c r="H303" s="96"/>
      <c r="I303" s="117">
        <v>0.63200000000000001</v>
      </c>
      <c r="J303" s="128"/>
    </row>
    <row r="304" spans="1:10" x14ac:dyDescent="0.3">
      <c r="A304" s="26">
        <v>44642</v>
      </c>
      <c r="B304" s="156">
        <v>10118380</v>
      </c>
      <c r="C304" s="149">
        <v>0.63700000000000001</v>
      </c>
      <c r="D304" s="72">
        <v>91.65</v>
      </c>
      <c r="E304" s="150">
        <v>58.41</v>
      </c>
      <c r="F304" s="116">
        <v>88</v>
      </c>
      <c r="G304" s="135">
        <v>6781</v>
      </c>
      <c r="H304" s="96"/>
      <c r="I304" s="117">
        <v>0.69299999999999995</v>
      </c>
      <c r="J304" s="128"/>
    </row>
    <row r="305" spans="1:10" x14ac:dyDescent="0.3">
      <c r="A305" s="26">
        <v>44673</v>
      </c>
      <c r="B305" s="156">
        <v>9544854</v>
      </c>
      <c r="C305" s="149">
        <v>0.62</v>
      </c>
      <c r="D305" s="72">
        <v>94.69</v>
      </c>
      <c r="E305" s="150">
        <v>58.69</v>
      </c>
      <c r="F305" s="116">
        <v>88</v>
      </c>
      <c r="G305" s="135">
        <v>6781</v>
      </c>
      <c r="H305" s="96"/>
      <c r="I305" s="117">
        <v>0.68799999999999994</v>
      </c>
      <c r="J305" s="128"/>
    </row>
    <row r="306" spans="1:10" x14ac:dyDescent="0.3">
      <c r="A306" s="26">
        <v>44703</v>
      </c>
      <c r="B306" s="156">
        <v>9418872</v>
      </c>
      <c r="C306" s="149">
        <v>0.59099999999999997</v>
      </c>
      <c r="D306" s="72">
        <v>93.93</v>
      </c>
      <c r="E306" s="150">
        <v>55.54</v>
      </c>
      <c r="F306" s="116">
        <v>88</v>
      </c>
      <c r="G306" s="135">
        <v>6781</v>
      </c>
      <c r="H306" s="96"/>
      <c r="I306" s="117">
        <v>0.63300000000000001</v>
      </c>
      <c r="J306" s="128"/>
    </row>
    <row r="307" spans="1:10" x14ac:dyDescent="0.3">
      <c r="A307" s="26">
        <v>44734</v>
      </c>
      <c r="B307" s="156">
        <v>8311548</v>
      </c>
      <c r="C307" s="149">
        <v>0.56299999999999994</v>
      </c>
      <c r="D307" s="72">
        <v>90.19</v>
      </c>
      <c r="E307" s="150">
        <v>50.75</v>
      </c>
      <c r="F307" s="116">
        <v>89</v>
      </c>
      <c r="G307" s="135">
        <v>6848</v>
      </c>
      <c r="H307" s="96"/>
      <c r="I307" s="117">
        <v>0.63400000000000001</v>
      </c>
      <c r="J307" s="128"/>
    </row>
    <row r="308" spans="1:10" x14ac:dyDescent="0.3">
      <c r="A308" s="26">
        <v>44764</v>
      </c>
      <c r="B308" s="156">
        <v>8375454</v>
      </c>
      <c r="C308" s="149">
        <v>0.52700000000000002</v>
      </c>
      <c r="D308" s="72">
        <v>91.96</v>
      </c>
      <c r="E308" s="150">
        <v>48.44</v>
      </c>
      <c r="F308" s="116">
        <v>89</v>
      </c>
      <c r="G308" s="135">
        <v>6848</v>
      </c>
      <c r="H308" s="96"/>
      <c r="I308" s="117">
        <v>0.57899999999999996</v>
      </c>
      <c r="J308" s="128"/>
    </row>
    <row r="309" spans="1:10" x14ac:dyDescent="0.3">
      <c r="A309" s="26">
        <v>44795</v>
      </c>
      <c r="B309" s="151">
        <v>7568643</v>
      </c>
      <c r="C309" s="149">
        <v>0.45700000000000002</v>
      </c>
      <c r="D309" s="72">
        <v>84.45</v>
      </c>
      <c r="E309" s="150">
        <v>38.549999999999997</v>
      </c>
      <c r="F309" s="116">
        <v>88</v>
      </c>
      <c r="G309" s="135">
        <v>6728</v>
      </c>
      <c r="H309" s="96"/>
      <c r="I309" s="117">
        <v>0.51</v>
      </c>
      <c r="J309" s="128"/>
    </row>
    <row r="310" spans="1:10" x14ac:dyDescent="0.3">
      <c r="A310" s="26">
        <v>44826</v>
      </c>
      <c r="B310" s="156">
        <v>6868199</v>
      </c>
      <c r="C310" s="149">
        <v>0.48699999999999999</v>
      </c>
      <c r="D310" s="72">
        <v>87.12</v>
      </c>
      <c r="E310" s="150">
        <v>42.42</v>
      </c>
      <c r="F310" s="116">
        <v>88</v>
      </c>
      <c r="G310" s="135">
        <v>6728</v>
      </c>
      <c r="H310" s="96"/>
      <c r="I310" s="117">
        <v>0.54900000000000004</v>
      </c>
      <c r="J310" s="128"/>
    </row>
    <row r="311" spans="1:10" x14ac:dyDescent="0.3">
      <c r="A311" s="26">
        <v>44856</v>
      </c>
      <c r="B311" s="156">
        <v>8202746</v>
      </c>
      <c r="C311" s="149">
        <v>0.53200000000000003</v>
      </c>
      <c r="D311" s="72">
        <v>90.14</v>
      </c>
      <c r="E311" s="150">
        <v>47.95</v>
      </c>
      <c r="F311" s="116">
        <v>88</v>
      </c>
      <c r="G311" s="135">
        <v>6728</v>
      </c>
      <c r="H311" s="96"/>
      <c r="I311" s="117">
        <v>0.61699999999999999</v>
      </c>
      <c r="J311" s="128"/>
    </row>
    <row r="312" spans="1:10" x14ac:dyDescent="0.3">
      <c r="A312" s="26">
        <v>44887</v>
      </c>
      <c r="B312" s="156">
        <v>7243276</v>
      </c>
      <c r="C312" s="149">
        <v>0.51200000000000001</v>
      </c>
      <c r="D312" s="72">
        <v>87.12</v>
      </c>
      <c r="E312" s="150">
        <v>44.64</v>
      </c>
      <c r="F312" s="116">
        <v>88</v>
      </c>
      <c r="G312" s="135">
        <v>6728</v>
      </c>
      <c r="H312" s="96"/>
      <c r="I312" s="117">
        <v>0.58099999999999996</v>
      </c>
      <c r="J312" s="128"/>
    </row>
    <row r="313" spans="1:10" ht="14.5" thickBot="1" x14ac:dyDescent="0.35">
      <c r="A313" s="32">
        <v>44917</v>
      </c>
      <c r="B313" s="157">
        <v>6566988</v>
      </c>
      <c r="C313" s="152">
        <v>0.47499999999999998</v>
      </c>
      <c r="D313" s="137">
        <v>81.09</v>
      </c>
      <c r="E313" s="153">
        <v>38.54</v>
      </c>
      <c r="F313" s="122">
        <v>88</v>
      </c>
      <c r="G313" s="138">
        <v>6729</v>
      </c>
      <c r="H313" s="96"/>
      <c r="I313" s="123">
        <v>0.51800000000000002</v>
      </c>
      <c r="J313" s="139"/>
    </row>
    <row r="314" spans="1:10" x14ac:dyDescent="0.3">
      <c r="A314" s="31">
        <v>44948</v>
      </c>
      <c r="B314" s="155">
        <v>6910527</v>
      </c>
      <c r="C314" s="146">
        <v>0.46700000000000003</v>
      </c>
      <c r="D314" s="131">
        <v>84.81</v>
      </c>
      <c r="E314" s="147">
        <v>39.61</v>
      </c>
      <c r="F314" s="132">
        <v>88</v>
      </c>
      <c r="G314" s="133">
        <v>6729</v>
      </c>
      <c r="H314" s="96"/>
      <c r="I314" s="130">
        <v>0.502</v>
      </c>
      <c r="J314" s="148"/>
    </row>
    <row r="315" spans="1:10" x14ac:dyDescent="0.3">
      <c r="A315" s="26">
        <v>44979</v>
      </c>
      <c r="B315" s="156">
        <v>8810553</v>
      </c>
      <c r="C315" s="149">
        <v>0.55100000000000005</v>
      </c>
      <c r="D315" s="72">
        <v>93.38</v>
      </c>
      <c r="E315" s="150">
        <v>51.44</v>
      </c>
      <c r="F315" s="154">
        <v>88</v>
      </c>
      <c r="G315" s="135">
        <v>6728</v>
      </c>
      <c r="H315" s="96"/>
      <c r="I315" s="117">
        <v>0.62</v>
      </c>
      <c r="J315" s="128"/>
    </row>
    <row r="316" spans="1:10" ht="14.15" customHeight="1" x14ac:dyDescent="0.3">
      <c r="A316" s="171">
        <v>45007</v>
      </c>
      <c r="B316" s="156">
        <v>10198349</v>
      </c>
      <c r="C316" s="149">
        <v>0.6</v>
      </c>
      <c r="D316" s="72">
        <v>95.89</v>
      </c>
      <c r="E316" s="150">
        <v>57.56</v>
      </c>
      <c r="F316" s="116">
        <v>88</v>
      </c>
      <c r="G316" s="135">
        <v>6728</v>
      </c>
      <c r="H316" s="96"/>
      <c r="I316" s="117">
        <v>0.66800000000000004</v>
      </c>
      <c r="J316" s="128"/>
    </row>
    <row r="317" spans="1:10" x14ac:dyDescent="0.3">
      <c r="A317" s="26">
        <v>45038</v>
      </c>
      <c r="B317" s="156">
        <v>8956155</v>
      </c>
      <c r="C317" s="149">
        <v>0.55700000000000005</v>
      </c>
      <c r="D317" s="72">
        <v>96.04</v>
      </c>
      <c r="E317" s="150">
        <v>53.45</v>
      </c>
      <c r="F317" s="116">
        <v>88</v>
      </c>
      <c r="G317" s="135">
        <v>6722</v>
      </c>
      <c r="H317" s="96"/>
      <c r="I317" s="117">
        <v>0.61</v>
      </c>
      <c r="J317" s="128"/>
    </row>
    <row r="318" spans="1:10" x14ac:dyDescent="0.3">
      <c r="A318" s="171">
        <v>45068</v>
      </c>
      <c r="B318" s="156">
        <v>8249760</v>
      </c>
      <c r="C318" s="149">
        <v>0.52600000000000002</v>
      </c>
      <c r="D318" s="72">
        <v>92.17</v>
      </c>
      <c r="E318" s="150">
        <v>48.47</v>
      </c>
      <c r="F318" s="116">
        <v>88</v>
      </c>
      <c r="G318" s="135">
        <v>6723</v>
      </c>
      <c r="H318" s="96"/>
      <c r="I318" s="117">
        <v>0.60099999999999998</v>
      </c>
      <c r="J318" s="128"/>
    </row>
    <row r="319" spans="1:10" x14ac:dyDescent="0.3">
      <c r="A319" s="26">
        <v>45099</v>
      </c>
      <c r="B319" s="156">
        <v>8212981</v>
      </c>
      <c r="C319" s="149">
        <v>0.55400000000000005</v>
      </c>
      <c r="D319" s="72">
        <v>90.69</v>
      </c>
      <c r="E319" s="150">
        <v>50.22</v>
      </c>
      <c r="F319" s="116">
        <v>88</v>
      </c>
      <c r="G319" s="135">
        <v>6721</v>
      </c>
      <c r="H319" s="96"/>
      <c r="I319" s="117">
        <v>0.59299999999999997</v>
      </c>
      <c r="J319" s="128"/>
    </row>
    <row r="320" spans="1:10" x14ac:dyDescent="0.3">
      <c r="A320" s="171">
        <v>45129</v>
      </c>
      <c r="B320" s="156">
        <v>8170421</v>
      </c>
      <c r="C320" s="149">
        <v>0.54</v>
      </c>
      <c r="D320" s="72">
        <v>89.76</v>
      </c>
      <c r="E320" s="150">
        <v>48.5</v>
      </c>
      <c r="F320" s="116">
        <v>88</v>
      </c>
      <c r="G320" s="135">
        <v>6720</v>
      </c>
      <c r="H320" s="96"/>
      <c r="I320" s="117">
        <v>0.55300000000000005</v>
      </c>
      <c r="J320" s="128"/>
    </row>
    <row r="321" spans="1:10" x14ac:dyDescent="0.3">
      <c r="A321" s="26">
        <v>45160</v>
      </c>
      <c r="B321" s="151">
        <v>7224487</v>
      </c>
      <c r="C321" s="149">
        <v>0.495</v>
      </c>
      <c r="D321" s="72">
        <v>85.06</v>
      </c>
      <c r="E321" s="150">
        <v>42.13</v>
      </c>
      <c r="F321" s="116">
        <v>88</v>
      </c>
      <c r="G321" s="135">
        <v>6720</v>
      </c>
      <c r="H321" s="96"/>
      <c r="I321" s="117">
        <v>0.502</v>
      </c>
      <c r="J321" s="128"/>
    </row>
    <row r="322" spans="1:10" x14ac:dyDescent="0.3">
      <c r="A322" s="171">
        <v>45191</v>
      </c>
      <c r="B322" s="156">
        <v>7001755</v>
      </c>
      <c r="C322" s="149">
        <v>0.50800000000000001</v>
      </c>
      <c r="D322" s="72">
        <v>85.69</v>
      </c>
      <c r="E322" s="150">
        <v>43.57</v>
      </c>
      <c r="F322" s="116">
        <v>88</v>
      </c>
      <c r="G322" s="135">
        <v>6666</v>
      </c>
      <c r="H322" s="96"/>
      <c r="I322" s="117">
        <v>0.53900000000000003</v>
      </c>
      <c r="J322" s="128"/>
    </row>
    <row r="323" spans="1:10" x14ac:dyDescent="0.3">
      <c r="A323" s="26">
        <v>45221</v>
      </c>
      <c r="B323" s="156"/>
      <c r="C323" s="149"/>
      <c r="D323" s="72"/>
      <c r="E323" s="150"/>
      <c r="F323" s="116"/>
      <c r="G323" s="135"/>
      <c r="H323" s="96"/>
      <c r="I323" s="117"/>
      <c r="J323" s="128"/>
    </row>
    <row r="324" spans="1:10" x14ac:dyDescent="0.3">
      <c r="A324" s="171">
        <v>45252</v>
      </c>
      <c r="B324" s="156"/>
      <c r="C324" s="149"/>
      <c r="D324" s="72"/>
      <c r="E324" s="150"/>
      <c r="F324" s="116"/>
      <c r="G324" s="135"/>
      <c r="H324" s="96"/>
      <c r="I324" s="117"/>
      <c r="J324" s="128"/>
    </row>
    <row r="325" spans="1:10" ht="14.5" thickBot="1" x14ac:dyDescent="0.35">
      <c r="A325" s="32">
        <v>45282</v>
      </c>
      <c r="B325" s="157"/>
      <c r="C325" s="152"/>
      <c r="D325" s="137"/>
      <c r="E325" s="153"/>
      <c r="F325" s="122"/>
      <c r="G325" s="138"/>
      <c r="H325" s="96"/>
      <c r="I325" s="123"/>
      <c r="J325" s="139"/>
    </row>
    <row r="327" spans="1:10" ht="14.5" thickBot="1" x14ac:dyDescent="0.35"/>
    <row r="328" spans="1:10" ht="42.5" thickBot="1" x14ac:dyDescent="0.35">
      <c r="A328" s="39" t="s">
        <v>1</v>
      </c>
      <c r="B328" s="40" t="s">
        <v>2</v>
      </c>
      <c r="C328" s="20" t="s">
        <v>9</v>
      </c>
      <c r="D328" s="21" t="s">
        <v>10</v>
      </c>
      <c r="E328" s="21" t="s">
        <v>11</v>
      </c>
      <c r="F328" s="22" t="s">
        <v>12</v>
      </c>
      <c r="G328" s="23" t="s">
        <v>13</v>
      </c>
      <c r="H328" s="24"/>
      <c r="I328" s="41" t="s">
        <v>3</v>
      </c>
      <c r="J328" s="42" t="s">
        <v>4</v>
      </c>
    </row>
    <row r="329" spans="1:10" x14ac:dyDescent="0.3">
      <c r="A329" s="43">
        <v>1997</v>
      </c>
      <c r="B329" s="91">
        <f>SUM(B2:B14)</f>
        <v>40132777</v>
      </c>
      <c r="C329" s="92"/>
      <c r="D329" s="93"/>
      <c r="E329" s="94"/>
      <c r="F329" s="95"/>
      <c r="G329" s="10"/>
      <c r="H329" s="96"/>
      <c r="I329" s="92"/>
      <c r="J329" s="97"/>
    </row>
    <row r="330" spans="1:10" x14ac:dyDescent="0.3">
      <c r="A330" s="44">
        <v>1998</v>
      </c>
      <c r="B330" s="98">
        <f t="shared" ref="B330:B353" ca="1" si="0">SUM(OFFSET($B$2,(12*(ROW(B2)-1)),0,12,1))</f>
        <v>40689671.340000004</v>
      </c>
      <c r="C330" s="4"/>
      <c r="D330" s="99"/>
      <c r="E330" s="100"/>
      <c r="F330" s="101"/>
      <c r="G330" s="2"/>
      <c r="H330" s="96"/>
      <c r="I330" s="4"/>
      <c r="J330" s="102"/>
    </row>
    <row r="331" spans="1:10" x14ac:dyDescent="0.3">
      <c r="A331" s="44">
        <v>1999</v>
      </c>
      <c r="B331" s="98">
        <f t="shared" ca="1" si="0"/>
        <v>39712864</v>
      </c>
      <c r="C331" s="4"/>
      <c r="D331" s="99"/>
      <c r="E331" s="100"/>
      <c r="F331" s="101"/>
      <c r="G331" s="2"/>
      <c r="H331" s="96"/>
      <c r="I331" s="4"/>
      <c r="J331" s="102"/>
    </row>
    <row r="332" spans="1:10" x14ac:dyDescent="0.3">
      <c r="A332" s="44">
        <v>2000</v>
      </c>
      <c r="B332" s="98">
        <f t="shared" ca="1" si="0"/>
        <v>39946935.670000002</v>
      </c>
      <c r="C332" s="4"/>
      <c r="D332" s="99"/>
      <c r="E332" s="100"/>
      <c r="F332" s="101"/>
      <c r="G332" s="2"/>
      <c r="H332" s="96"/>
      <c r="I332" s="4"/>
      <c r="J332" s="102"/>
    </row>
    <row r="333" spans="1:10" x14ac:dyDescent="0.3">
      <c r="A333" s="44">
        <v>2001</v>
      </c>
      <c r="B333" s="98">
        <f t="shared" ca="1" si="0"/>
        <v>41058213</v>
      </c>
      <c r="C333" s="4"/>
      <c r="D333" s="99"/>
      <c r="E333" s="100"/>
      <c r="F333" s="101"/>
      <c r="G333" s="2"/>
      <c r="H333" s="96"/>
      <c r="I333" s="4"/>
      <c r="J333" s="102"/>
    </row>
    <row r="334" spans="1:10" x14ac:dyDescent="0.3">
      <c r="A334" s="44">
        <v>2002</v>
      </c>
      <c r="B334" s="98">
        <f t="shared" ca="1" si="0"/>
        <v>41455570</v>
      </c>
      <c r="C334" s="4"/>
      <c r="D334" s="99"/>
      <c r="E334" s="100"/>
      <c r="F334" s="101"/>
      <c r="G334" s="2"/>
      <c r="H334" s="96"/>
      <c r="I334" s="4"/>
      <c r="J334" s="102"/>
    </row>
    <row r="335" spans="1:10" x14ac:dyDescent="0.3">
      <c r="A335" s="44">
        <v>2003</v>
      </c>
      <c r="B335" s="98">
        <f t="shared" ca="1" si="0"/>
        <v>38965965</v>
      </c>
      <c r="C335" s="4"/>
      <c r="D335" s="99"/>
      <c r="E335" s="100"/>
      <c r="F335" s="101"/>
      <c r="G335" s="2"/>
      <c r="H335" s="96"/>
      <c r="I335" s="4"/>
      <c r="J335" s="102"/>
    </row>
    <row r="336" spans="1:10" x14ac:dyDescent="0.3">
      <c r="A336" s="44">
        <v>2004</v>
      </c>
      <c r="B336" s="98">
        <f t="shared" ca="1" si="0"/>
        <v>40958893</v>
      </c>
      <c r="C336" s="4">
        <f t="shared" ref="C336:C353" ca="1" si="1">AVERAGE(OFFSET($C$2,(12*(ROW(C8)-1)),0,12,1))</f>
        <v>0.61166666666666669</v>
      </c>
      <c r="D336" s="99">
        <f t="shared" ref="D336:D355" ca="1" si="2">AVERAGE(OFFSET($D$2,(12*(ROW(D8)-1)),0,12,1))</f>
        <v>59.18416666666667</v>
      </c>
      <c r="E336" s="100">
        <f t="shared" ref="E336:E355" ca="1" si="3">AVERAGE(OFFSET($E$2,(12*(ROW(E8)-1)),0,12,1))</f>
        <v>36.201666666666675</v>
      </c>
      <c r="F336" s="101">
        <f t="shared" ref="F336:F355" ca="1" si="4">AVERAGE(OFFSET($F$2,(12*(ROW(F8)-1)),0,12,1))</f>
        <v>56.833333333333336</v>
      </c>
      <c r="G336" s="2">
        <f t="shared" ref="G336:G355" ca="1" si="5">AVERAGE(OFFSET($G$2,(12*(ROW(G8)-1)),0,12,1))</f>
        <v>4845.583333333333</v>
      </c>
      <c r="H336" s="96"/>
      <c r="I336" s="4">
        <f t="shared" ref="I336:J346" ca="1" si="6">AVERAGE(OFFSET($C$2,(12*(ROW(I8)-1)),0,12,1))</f>
        <v>0.61166666666666669</v>
      </c>
      <c r="J336" s="102">
        <f t="shared" ca="1" si="6"/>
        <v>0.61166666666666669</v>
      </c>
    </row>
    <row r="337" spans="1:10" x14ac:dyDescent="0.3">
      <c r="A337" s="44">
        <v>2005</v>
      </c>
      <c r="B337" s="98">
        <f t="shared" ca="1" si="0"/>
        <v>54882706</v>
      </c>
      <c r="C337" s="4">
        <f t="shared" ca="1" si="1"/>
        <v>0.73925000000000007</v>
      </c>
      <c r="D337" s="99">
        <f t="shared" ca="1" si="2"/>
        <v>66.134166666666658</v>
      </c>
      <c r="E337" s="100">
        <f t="shared" ca="1" si="3"/>
        <v>49.536666666666669</v>
      </c>
      <c r="F337" s="101">
        <f t="shared" ca="1" si="4"/>
        <v>59.083333333333336</v>
      </c>
      <c r="G337" s="2">
        <f t="shared" ca="1" si="5"/>
        <v>4983</v>
      </c>
      <c r="H337" s="96"/>
      <c r="I337" s="4">
        <f t="shared" ca="1" si="6"/>
        <v>0.73925000000000007</v>
      </c>
      <c r="J337" s="102">
        <f t="shared" ca="1" si="6"/>
        <v>0.73925000000000007</v>
      </c>
    </row>
    <row r="338" spans="1:10" x14ac:dyDescent="0.3">
      <c r="A338" s="44">
        <v>2006</v>
      </c>
      <c r="B338" s="98">
        <f t="shared" ca="1" si="0"/>
        <v>63682124.5</v>
      </c>
      <c r="C338" s="4">
        <f t="shared" ca="1" si="1"/>
        <v>0.68674999999999997</v>
      </c>
      <c r="D338" s="99">
        <f t="shared" ca="1" si="2"/>
        <v>68.773333333333341</v>
      </c>
      <c r="E338" s="100">
        <f t="shared" ca="1" si="3"/>
        <v>47.515833333333326</v>
      </c>
      <c r="F338" s="101">
        <f t="shared" ca="1" si="4"/>
        <v>61</v>
      </c>
      <c r="G338" s="2">
        <f t="shared" ca="1" si="5"/>
        <v>5253</v>
      </c>
      <c r="H338" s="96"/>
      <c r="I338" s="4">
        <f t="shared" ca="1" si="6"/>
        <v>0.68674999999999997</v>
      </c>
      <c r="J338" s="102">
        <f t="shared" ca="1" si="6"/>
        <v>0.68674999999999997</v>
      </c>
    </row>
    <row r="339" spans="1:10" x14ac:dyDescent="0.3">
      <c r="A339" s="44">
        <v>2007</v>
      </c>
      <c r="B339" s="98">
        <f t="shared" ca="1" si="0"/>
        <v>68823523.5</v>
      </c>
      <c r="C339" s="4">
        <f t="shared" ca="1" si="1"/>
        <v>0.65916666666666668</v>
      </c>
      <c r="D339" s="99">
        <f t="shared" ca="1" si="2"/>
        <v>70.401666666666657</v>
      </c>
      <c r="E339" s="100">
        <f t="shared" ca="1" si="3"/>
        <v>46.32833333333334</v>
      </c>
      <c r="F339" s="101">
        <f t="shared" ca="1" si="4"/>
        <v>64.916666666666671</v>
      </c>
      <c r="G339" s="2">
        <f t="shared" ca="1" si="5"/>
        <v>5461.416666666667</v>
      </c>
      <c r="H339" s="96"/>
      <c r="I339" s="4">
        <f t="shared" ca="1" si="6"/>
        <v>0.65916666666666668</v>
      </c>
      <c r="J339" s="102">
        <f t="shared" ca="1" si="6"/>
        <v>0.65916666666666668</v>
      </c>
    </row>
    <row r="340" spans="1:10" x14ac:dyDescent="0.3">
      <c r="A340" s="44">
        <v>2008</v>
      </c>
      <c r="B340" s="98">
        <f t="shared" ca="1" si="0"/>
        <v>78551599</v>
      </c>
      <c r="C340" s="4">
        <f t="shared" ca="1" si="1"/>
        <v>0.63808333333333334</v>
      </c>
      <c r="D340" s="99">
        <f t="shared" ca="1" si="2"/>
        <v>75.632499999999993</v>
      </c>
      <c r="E340" s="100">
        <f t="shared" ca="1" si="3"/>
        <v>48.5</v>
      </c>
      <c r="F340" s="101">
        <f t="shared" ca="1" si="4"/>
        <v>71.833333333333329</v>
      </c>
      <c r="G340" s="2">
        <f t="shared" ca="1" si="5"/>
        <v>5810.416666666667</v>
      </c>
      <c r="H340" s="96"/>
      <c r="I340" s="4">
        <f t="shared" ca="1" si="6"/>
        <v>0.63808333333333334</v>
      </c>
      <c r="J340" s="102">
        <f t="shared" ca="1" si="6"/>
        <v>0.63808333333333334</v>
      </c>
    </row>
    <row r="341" spans="1:10" x14ac:dyDescent="0.3">
      <c r="A341" s="44">
        <v>2009</v>
      </c>
      <c r="B341" s="98">
        <f t="shared" ca="1" si="0"/>
        <v>62488259</v>
      </c>
      <c r="C341" s="4">
        <f t="shared" ca="1" si="1"/>
        <v>0.50358333333333338</v>
      </c>
      <c r="D341" s="99">
        <f t="shared" ca="1" si="2"/>
        <v>71.36666666666666</v>
      </c>
      <c r="E341" s="100">
        <f t="shared" ca="1" si="3"/>
        <v>36.07416666666667</v>
      </c>
      <c r="F341" s="101">
        <f t="shared" ca="1" si="4"/>
        <v>79</v>
      </c>
      <c r="G341" s="2">
        <f t="shared" ca="1" si="5"/>
        <v>6289.416666666667</v>
      </c>
      <c r="H341" s="96"/>
      <c r="I341" s="4">
        <f t="shared" ca="1" si="6"/>
        <v>0.50358333333333338</v>
      </c>
      <c r="J341" s="102">
        <f t="shared" ca="1" si="6"/>
        <v>0.50358333333333338</v>
      </c>
    </row>
    <row r="342" spans="1:10" x14ac:dyDescent="0.3">
      <c r="A342" s="44">
        <v>2010</v>
      </c>
      <c r="B342" s="98">
        <f t="shared" ca="1" si="0"/>
        <v>60763501</v>
      </c>
      <c r="C342" s="4">
        <f t="shared" ca="1" si="1"/>
        <v>0.50074999999999992</v>
      </c>
      <c r="D342" s="99">
        <f t="shared" ca="1" si="2"/>
        <v>68.933333333333323</v>
      </c>
      <c r="E342" s="100">
        <f t="shared" ca="1" si="3"/>
        <v>34.551666666666669</v>
      </c>
      <c r="F342" s="101">
        <f t="shared" ca="1" si="4"/>
        <v>81.083333333333329</v>
      </c>
      <c r="G342" s="2">
        <f t="shared" ca="1" si="5"/>
        <v>6427.583333333333</v>
      </c>
      <c r="H342" s="96"/>
      <c r="I342" s="4">
        <f t="shared" ca="1" si="6"/>
        <v>0.50074999999999992</v>
      </c>
      <c r="J342" s="102">
        <f t="shared" ca="1" si="6"/>
        <v>0.50074999999999992</v>
      </c>
    </row>
    <row r="343" spans="1:10" x14ac:dyDescent="0.3">
      <c r="A343" s="44">
        <v>2011</v>
      </c>
      <c r="B343" s="98">
        <f t="shared" ca="1" si="0"/>
        <v>67197963</v>
      </c>
      <c r="C343" s="4">
        <f t="shared" ca="1" si="1"/>
        <v>0.53050000000000008</v>
      </c>
      <c r="D343" s="99">
        <f t="shared" ca="1" si="2"/>
        <v>69.786666666666662</v>
      </c>
      <c r="E343" s="100">
        <f t="shared" ca="1" si="3"/>
        <v>37.1</v>
      </c>
      <c r="F343" s="101">
        <f t="shared" ca="1" si="4"/>
        <v>84.333333333333329</v>
      </c>
      <c r="G343" s="2">
        <f t="shared" ca="1" si="5"/>
        <v>6747</v>
      </c>
      <c r="H343" s="96"/>
      <c r="I343" s="4">
        <f t="shared" ca="1" si="6"/>
        <v>0.53050000000000008</v>
      </c>
      <c r="J343" s="102">
        <f t="shared" ca="1" si="6"/>
        <v>0.53050000000000008</v>
      </c>
    </row>
    <row r="344" spans="1:10" x14ac:dyDescent="0.3">
      <c r="A344" s="44">
        <v>2012</v>
      </c>
      <c r="B344" s="98">
        <f t="shared" ca="1" si="0"/>
        <v>76336383</v>
      </c>
      <c r="C344" s="4">
        <f t="shared" ca="1" si="1"/>
        <v>0.56015833333333342</v>
      </c>
      <c r="D344" s="99">
        <f t="shared" ca="1" si="2"/>
        <v>70.814166666666665</v>
      </c>
      <c r="E344" s="100">
        <f t="shared" ca="1" si="3"/>
        <v>39.774999999999999</v>
      </c>
      <c r="F344" s="101">
        <f t="shared" ca="1" si="4"/>
        <v>86</v>
      </c>
      <c r="G344" s="2">
        <f t="shared" ca="1" si="5"/>
        <v>6864.416666666667</v>
      </c>
      <c r="H344" s="96"/>
      <c r="I344" s="4">
        <f t="shared" ca="1" si="6"/>
        <v>0.56015833333333342</v>
      </c>
      <c r="J344" s="102">
        <f t="shared" ca="1" si="6"/>
        <v>0.56015833333333342</v>
      </c>
    </row>
    <row r="345" spans="1:10" x14ac:dyDescent="0.3">
      <c r="A345" s="44">
        <v>2013</v>
      </c>
      <c r="B345" s="98">
        <f t="shared" ca="1" si="0"/>
        <v>79800711</v>
      </c>
      <c r="C345" s="4">
        <f t="shared" ca="1" si="1"/>
        <v>0.57158333333333344</v>
      </c>
      <c r="D345" s="99">
        <f t="shared" ca="1" si="2"/>
        <v>73.48</v>
      </c>
      <c r="E345" s="100">
        <f t="shared" ca="1" si="3"/>
        <v>42.107499999999995</v>
      </c>
      <c r="F345" s="101">
        <f t="shared" ca="1" si="4"/>
        <v>86</v>
      </c>
      <c r="G345" s="2">
        <f t="shared" ca="1" si="5"/>
        <v>6783.333333333333</v>
      </c>
      <c r="H345" s="96"/>
      <c r="I345" s="4">
        <f t="shared" ca="1" si="6"/>
        <v>0.57158333333333344</v>
      </c>
      <c r="J345" s="102">
        <f t="shared" ca="1" si="6"/>
        <v>0.57158333333333344</v>
      </c>
    </row>
    <row r="346" spans="1:10" x14ac:dyDescent="0.3">
      <c r="A346" s="44">
        <v>2014</v>
      </c>
      <c r="B346" s="98">
        <f t="shared" ca="1" si="0"/>
        <v>87185566</v>
      </c>
      <c r="C346" s="4">
        <f t="shared" ca="1" si="1"/>
        <v>0.59224999999999994</v>
      </c>
      <c r="D346" s="99">
        <f t="shared" ca="1" si="2"/>
        <v>76.18249999999999</v>
      </c>
      <c r="E346" s="100">
        <f t="shared" ca="1" si="3"/>
        <v>45.190250000000013</v>
      </c>
      <c r="F346" s="101">
        <f t="shared" ca="1" si="4"/>
        <v>86.333333333333329</v>
      </c>
      <c r="G346" s="2">
        <f t="shared" ca="1" si="5"/>
        <v>6800.5</v>
      </c>
      <c r="H346" s="96"/>
      <c r="I346" s="4">
        <f t="shared" ca="1" si="6"/>
        <v>0.59224999999999994</v>
      </c>
      <c r="J346" s="102">
        <f t="shared" ca="1" si="6"/>
        <v>0.59224999999999994</v>
      </c>
    </row>
    <row r="347" spans="1:10" x14ac:dyDescent="0.3">
      <c r="A347" s="44">
        <v>2015</v>
      </c>
      <c r="B347" s="98">
        <f t="shared" ca="1" si="0"/>
        <v>81591184</v>
      </c>
      <c r="C347" s="4">
        <f t="shared" ca="1" si="1"/>
        <v>0.55091666666666661</v>
      </c>
      <c r="D347" s="99">
        <f t="shared" ca="1" si="2"/>
        <v>76.919999999999987</v>
      </c>
      <c r="E347" s="100">
        <f t="shared" ca="1" si="3"/>
        <v>42.504999999999995</v>
      </c>
      <c r="F347" s="101">
        <f t="shared" ca="1" si="4"/>
        <v>88.166666666666671</v>
      </c>
      <c r="G347" s="2">
        <f t="shared" ca="1" si="5"/>
        <v>6947</v>
      </c>
      <c r="H347" s="96"/>
      <c r="I347" s="103">
        <f t="shared" ref="I347:I353" ca="1" si="7">AVERAGE(OFFSET($C$2,(12*(ROW(I19)-1)),0,12,1))</f>
        <v>0.55091666666666661</v>
      </c>
      <c r="J347" s="104"/>
    </row>
    <row r="348" spans="1:10" x14ac:dyDescent="0.3">
      <c r="A348" s="44">
        <v>2016</v>
      </c>
      <c r="B348" s="98">
        <f t="shared" ca="1" si="0"/>
        <v>83535139</v>
      </c>
      <c r="C348" s="4">
        <f t="shared" ca="1" si="1"/>
        <v>0.55458333333333332</v>
      </c>
      <c r="D348" s="99">
        <f t="shared" ca="1" si="2"/>
        <v>76.407500000000013</v>
      </c>
      <c r="E348" s="100">
        <f t="shared" ca="1" si="3"/>
        <v>42.475833333333334</v>
      </c>
      <c r="F348" s="101">
        <f t="shared" ca="1" si="4"/>
        <v>90.083333333333329</v>
      </c>
      <c r="G348" s="2">
        <f t="shared" ca="1" si="5"/>
        <v>7172.666666666667</v>
      </c>
      <c r="H348" s="96"/>
      <c r="I348" s="103">
        <f t="shared" ca="1" si="7"/>
        <v>0.55458333333333332</v>
      </c>
      <c r="J348" s="104"/>
    </row>
    <row r="349" spans="1:10" x14ac:dyDescent="0.3">
      <c r="A349" s="44">
        <v>2017</v>
      </c>
      <c r="B349" s="98">
        <f t="shared" ca="1" si="0"/>
        <v>76451012</v>
      </c>
      <c r="C349" s="4">
        <f t="shared" ca="1" si="1"/>
        <v>0.51024999999999998</v>
      </c>
      <c r="D349" s="99">
        <f t="shared" ca="1" si="2"/>
        <v>75.053333333333327</v>
      </c>
      <c r="E349" s="100">
        <f t="shared" ca="1" si="3"/>
        <v>38.392500000000005</v>
      </c>
      <c r="F349" s="101">
        <f t="shared" ca="1" si="4"/>
        <v>91</v>
      </c>
      <c r="G349" s="2">
        <f t="shared" ca="1" si="5"/>
        <v>7266</v>
      </c>
      <c r="H349" s="96"/>
      <c r="I349" s="4">
        <f t="shared" ca="1" si="7"/>
        <v>0.51024999999999998</v>
      </c>
      <c r="J349" s="102"/>
    </row>
    <row r="350" spans="1:10" x14ac:dyDescent="0.3">
      <c r="A350" s="45">
        <v>2018</v>
      </c>
      <c r="B350" s="105">
        <f t="shared" ca="1" si="0"/>
        <v>73956500</v>
      </c>
      <c r="C350" s="4">
        <f t="shared" ca="1" si="1"/>
        <v>0.52199999999999991</v>
      </c>
      <c r="D350" s="99">
        <f t="shared" ca="1" si="2"/>
        <v>74.549166666666665</v>
      </c>
      <c r="E350" s="100">
        <f t="shared" ca="1" si="3"/>
        <v>39.022500000000001</v>
      </c>
      <c r="F350" s="106">
        <f t="shared" ca="1" si="4"/>
        <v>90.666666666666671</v>
      </c>
      <c r="G350" s="107">
        <f t="shared" ca="1" si="5"/>
        <v>7272.916666666667</v>
      </c>
      <c r="H350" s="96"/>
      <c r="I350" s="4">
        <f t="shared" ca="1" si="7"/>
        <v>0.52199999999999991</v>
      </c>
      <c r="J350" s="102"/>
    </row>
    <row r="351" spans="1:10" x14ac:dyDescent="0.3">
      <c r="A351" s="46">
        <v>2019</v>
      </c>
      <c r="B351" s="98">
        <f t="shared" ca="1" si="0"/>
        <v>77195748</v>
      </c>
      <c r="C351" s="4">
        <f t="shared" ca="1" si="1"/>
        <v>0.53233333333333344</v>
      </c>
      <c r="D351" s="99">
        <f t="shared" ca="1" si="2"/>
        <v>75.674166666666665</v>
      </c>
      <c r="E351" s="100">
        <f t="shared" ca="1" si="3"/>
        <v>40.474166666666669</v>
      </c>
      <c r="F351" s="101">
        <f t="shared" ca="1" si="4"/>
        <v>91.333333333333329</v>
      </c>
      <c r="G351" s="2">
        <f t="shared" ca="1" si="5"/>
        <v>7360.833333333333</v>
      </c>
      <c r="H351" s="96"/>
      <c r="I351" s="4">
        <f t="shared" ca="1" si="7"/>
        <v>0.53233333333333344</v>
      </c>
      <c r="J351" s="102"/>
    </row>
    <row r="352" spans="1:10" x14ac:dyDescent="0.3">
      <c r="A352" s="46">
        <v>2020</v>
      </c>
      <c r="B352" s="6">
        <f t="shared" ca="1" si="0"/>
        <v>76496166</v>
      </c>
      <c r="C352" s="4">
        <f t="shared" ca="1" si="1"/>
        <v>0.51175000000000004</v>
      </c>
      <c r="D352" s="100">
        <f t="shared" ca="1" si="2"/>
        <v>73.914166666666645</v>
      </c>
      <c r="E352" s="100">
        <f t="shared" ca="1" si="3"/>
        <v>40.122500000000002</v>
      </c>
      <c r="F352" s="2">
        <f t="shared" ca="1" si="4"/>
        <v>90.416666666666671</v>
      </c>
      <c r="G352" s="2">
        <f t="shared" ca="1" si="5"/>
        <v>7343.583333333333</v>
      </c>
      <c r="H352" s="96"/>
      <c r="I352" s="4">
        <f t="shared" ca="1" si="7"/>
        <v>0.51175000000000004</v>
      </c>
      <c r="J352" s="102"/>
    </row>
    <row r="353" spans="1:10" x14ac:dyDescent="0.3">
      <c r="A353" s="46">
        <v>2021</v>
      </c>
      <c r="B353" s="6">
        <f t="shared" ca="1" si="0"/>
        <v>99331312</v>
      </c>
      <c r="C353" s="4">
        <f t="shared" ca="1" si="1"/>
        <v>0.61524999999999996</v>
      </c>
      <c r="D353" s="100">
        <f t="shared" ca="1" si="2"/>
        <v>84.9375</v>
      </c>
      <c r="E353" s="100">
        <f t="shared" ca="1" si="3"/>
        <v>53.060833333333335</v>
      </c>
      <c r="F353" s="2">
        <f t="shared" ca="1" si="4"/>
        <v>88.5</v>
      </c>
      <c r="G353" s="2">
        <f t="shared" ca="1" si="5"/>
        <v>6911.25</v>
      </c>
      <c r="H353" s="96"/>
      <c r="I353" s="4">
        <f t="shared" ca="1" si="7"/>
        <v>0.61524999999999996</v>
      </c>
      <c r="J353" s="102"/>
    </row>
    <row r="354" spans="1:10" x14ac:dyDescent="0.3">
      <c r="A354" s="46">
        <v>2022</v>
      </c>
      <c r="B354" s="6">
        <f>SUM(B302:B313)</f>
        <v>97843808</v>
      </c>
      <c r="C354" s="4">
        <f>AVERAGE(C302:C313)</f>
        <v>0.54041666666666666</v>
      </c>
      <c r="D354" s="100">
        <f t="shared" ca="1" si="2"/>
        <v>88.769166666666663</v>
      </c>
      <c r="E354" s="100">
        <f t="shared" ca="1" si="3"/>
        <v>48.155000000000001</v>
      </c>
      <c r="F354" s="2">
        <f t="shared" ca="1" si="4"/>
        <v>88.166666666666671</v>
      </c>
      <c r="G354" s="2">
        <f t="shared" ca="1" si="5"/>
        <v>6770.166666666667</v>
      </c>
      <c r="H354" s="96"/>
      <c r="I354" s="4">
        <f>AVERAGE(I302:I313)</f>
        <v>0.59575</v>
      </c>
      <c r="J354" s="4"/>
    </row>
    <row r="355" spans="1:10" ht="14.5" thickBot="1" x14ac:dyDescent="0.35">
      <c r="A355" s="47" t="s">
        <v>25</v>
      </c>
      <c r="B355" s="108">
        <f>SUM(B314:B325)</f>
        <v>73734988</v>
      </c>
      <c r="C355" s="109">
        <f>AVERAGE(C314:C325)</f>
        <v>0.53311111111111109</v>
      </c>
      <c r="D355" s="110">
        <f t="shared" ca="1" si="2"/>
        <v>90.387777777777785</v>
      </c>
      <c r="E355" s="110">
        <f t="shared" ca="1" si="3"/>
        <v>48.327777777777776</v>
      </c>
      <c r="F355" s="172">
        <f t="shared" ca="1" si="4"/>
        <v>88</v>
      </c>
      <c r="G355" s="172">
        <f t="shared" ca="1" si="5"/>
        <v>6717.4444444444443</v>
      </c>
      <c r="H355" s="96"/>
      <c r="I355" s="109">
        <f>AVERAGE(I314:I325)</f>
        <v>0.57644444444444443</v>
      </c>
      <c r="J355" s="111"/>
    </row>
    <row r="356" spans="1:10" ht="14.5" thickBot="1" x14ac:dyDescent="0.35"/>
    <row r="357" spans="1:10" ht="42.5" thickBot="1" x14ac:dyDescent="0.35">
      <c r="A357" s="39"/>
      <c r="B357" s="167" t="s">
        <v>2</v>
      </c>
      <c r="C357" s="168" t="s">
        <v>9</v>
      </c>
      <c r="D357" s="169" t="s">
        <v>10</v>
      </c>
      <c r="E357" s="169" t="s">
        <v>11</v>
      </c>
      <c r="F357" s="170" t="s">
        <v>12</v>
      </c>
      <c r="G357" s="167" t="s">
        <v>13</v>
      </c>
      <c r="H357" s="38"/>
      <c r="I357" s="25" t="s">
        <v>3</v>
      </c>
      <c r="J357" s="48" t="s">
        <v>4</v>
      </c>
    </row>
    <row r="358" spans="1:10" x14ac:dyDescent="0.3">
      <c r="A358" s="49" t="s">
        <v>14</v>
      </c>
      <c r="B358" s="163">
        <f>SUM(B290:B298)</f>
        <v>72396462</v>
      </c>
      <c r="C358" s="88">
        <f>AVERAGE(C290:C298)</f>
        <v>0.6203333333333334</v>
      </c>
      <c r="D358" s="164">
        <f>AVERAGE(D290:D298)</f>
        <v>82.562222222222232</v>
      </c>
      <c r="E358" s="164">
        <f>AVERAGE(E290:E298)</f>
        <v>52.205555555555556</v>
      </c>
      <c r="F358" s="165">
        <f>AVERAGE(F290:F298)</f>
        <v>88.666666666666671</v>
      </c>
      <c r="G358" s="166">
        <f>AVERAGE(G290:G298)</f>
        <v>6954.4444444444443</v>
      </c>
      <c r="H358" s="67"/>
      <c r="I358" s="68">
        <f>AVERAGE(I290:I298)</f>
        <v>0.57144444444444453</v>
      </c>
      <c r="J358" s="84"/>
    </row>
    <row r="359" spans="1:10" x14ac:dyDescent="0.3">
      <c r="A359" s="50" t="s">
        <v>16</v>
      </c>
      <c r="B359" s="70">
        <f>SUM(B302:B310)</f>
        <v>75830798</v>
      </c>
      <c r="C359" s="71">
        <f>AVERAGE(C302:C310)</f>
        <v>0.55177777777777781</v>
      </c>
      <c r="D359" s="85">
        <f>AVERAGE(D302:D310)</f>
        <v>89.653333333333336</v>
      </c>
      <c r="E359" s="85">
        <f>AVERAGE(E302:E310)</f>
        <v>49.63666666666667</v>
      </c>
      <c r="F359" s="86">
        <f>AVERAGE(F302:F310)</f>
        <v>88.222222222222229</v>
      </c>
      <c r="G359" s="87">
        <f>AVERAGE(G302:G310)</f>
        <v>6784.1111111111113</v>
      </c>
      <c r="H359" s="67"/>
      <c r="I359" s="88">
        <f>AVERAGE(I302:I310)</f>
        <v>0.60366666666666668</v>
      </c>
      <c r="J359" s="69"/>
    </row>
    <row r="360" spans="1:10" x14ac:dyDescent="0.3">
      <c r="A360" s="50" t="s">
        <v>23</v>
      </c>
      <c r="B360" s="70">
        <f>SUM(B314:B325)</f>
        <v>73734988</v>
      </c>
      <c r="C360" s="71">
        <f>AVERAGE(C314:C325)</f>
        <v>0.53311111111111109</v>
      </c>
      <c r="D360" s="85">
        <f>AVERAGE(D314:D325)</f>
        <v>90.387777777777785</v>
      </c>
      <c r="E360" s="85">
        <f>AVERAGE(E314:E325)</f>
        <v>48.327777777777776</v>
      </c>
      <c r="F360" s="86">
        <f>AVERAGE(F314:F325)</f>
        <v>88</v>
      </c>
      <c r="G360" s="87">
        <f>AVERAGE(G314:G325)</f>
        <v>6717.4444444444443</v>
      </c>
      <c r="H360" s="67"/>
      <c r="I360" s="71">
        <f>AVERAGE(I314:I325)</f>
        <v>0.57644444444444443</v>
      </c>
      <c r="J360" s="74"/>
    </row>
    <row r="361" spans="1:10" ht="28" x14ac:dyDescent="0.3">
      <c r="A361" s="51" t="s">
        <v>20</v>
      </c>
      <c r="B361" s="75">
        <f>(B360-B359)/B359</f>
        <v>-2.763797896469453E-2</v>
      </c>
      <c r="C361" s="75">
        <f>(C360-C359)/C359</f>
        <v>-3.3830044301248585E-2</v>
      </c>
      <c r="D361" s="75">
        <f t="shared" ref="D361:G361" si="8">(D360-D359)/D359</f>
        <v>8.1920483838985245E-3</v>
      </c>
      <c r="E361" s="75">
        <f t="shared" si="8"/>
        <v>-2.6369395384236674E-2</v>
      </c>
      <c r="F361" s="75">
        <f>(F360-F359)/F359</f>
        <v>-2.5188916876575022E-3</v>
      </c>
      <c r="G361" s="75">
        <f t="shared" si="8"/>
        <v>-9.8268830764695735E-3</v>
      </c>
      <c r="H361" s="67"/>
      <c r="I361" s="71">
        <f>(I360-I359)/I359</f>
        <v>-4.5094791091478063E-2</v>
      </c>
      <c r="J361" s="78"/>
    </row>
    <row r="362" spans="1:10" ht="14.5" thickBot="1" x14ac:dyDescent="0.35">
      <c r="A362" s="52" t="s">
        <v>24</v>
      </c>
      <c r="B362" s="79">
        <f>(B360-B358)/B358</f>
        <v>1.8488831677990009E-2</v>
      </c>
      <c r="C362" s="79">
        <f t="shared" ref="C362:F362" si="9">(C360-C358)/C358</f>
        <v>-0.14060540927816598</v>
      </c>
      <c r="D362" s="79">
        <f t="shared" si="9"/>
        <v>9.4783732134686258E-2</v>
      </c>
      <c r="E362" s="79">
        <f>(E360-E358)/E358</f>
        <v>-7.4279025220815198E-2</v>
      </c>
      <c r="F362" s="79">
        <f t="shared" si="9"/>
        <v>-7.5187969924812564E-3</v>
      </c>
      <c r="G362" s="79">
        <f>(G360-G358)/G358</f>
        <v>-3.4078926346061675E-2</v>
      </c>
      <c r="H362" s="67"/>
      <c r="I362" s="89">
        <f>(I360-I358)/I358</f>
        <v>8.7497569511956128E-3</v>
      </c>
      <c r="J362" s="90"/>
    </row>
    <row r="363" spans="1:10" ht="14.5" thickBot="1" x14ac:dyDescent="0.35">
      <c r="B363" s="53"/>
      <c r="C363" s="54"/>
      <c r="D363" s="54"/>
      <c r="E363" s="54"/>
      <c r="F363" s="54"/>
      <c r="G363" s="53"/>
      <c r="H363" s="38"/>
      <c r="I363" s="28"/>
      <c r="J363" s="28"/>
    </row>
    <row r="364" spans="1:10" ht="42.5" thickBot="1" x14ac:dyDescent="0.35">
      <c r="A364" s="55"/>
      <c r="B364" s="56" t="s">
        <v>2</v>
      </c>
      <c r="C364" s="20" t="s">
        <v>9</v>
      </c>
      <c r="D364" s="21" t="s">
        <v>10</v>
      </c>
      <c r="E364" s="21" t="s">
        <v>11</v>
      </c>
      <c r="F364" s="22" t="s">
        <v>12</v>
      </c>
      <c r="G364" s="23" t="s">
        <v>13</v>
      </c>
      <c r="H364" s="38"/>
      <c r="I364" s="57" t="s">
        <v>3</v>
      </c>
      <c r="J364" s="57" t="s">
        <v>4</v>
      </c>
    </row>
    <row r="365" spans="1:10" ht="28" x14ac:dyDescent="0.3">
      <c r="A365" s="58" t="s">
        <v>15</v>
      </c>
      <c r="B365" s="63">
        <f>B298</f>
        <v>14017008</v>
      </c>
      <c r="C365" s="64">
        <f>C298</f>
        <v>0.79600000000000004</v>
      </c>
      <c r="D365" s="65">
        <f>D298</f>
        <v>120.05</v>
      </c>
      <c r="E365" s="65">
        <f>E298</f>
        <v>95.61</v>
      </c>
      <c r="F365" s="66">
        <f>F298</f>
        <v>88</v>
      </c>
      <c r="G365" s="66">
        <f>G298</f>
        <v>6782</v>
      </c>
      <c r="H365" s="67"/>
      <c r="I365" s="68">
        <f>I298</f>
        <v>0.70599999999999996</v>
      </c>
      <c r="J365" s="69"/>
    </row>
    <row r="366" spans="1:10" ht="28" x14ac:dyDescent="0.3">
      <c r="A366" s="59" t="s">
        <v>17</v>
      </c>
      <c r="B366" s="70">
        <f>B310</f>
        <v>6868199</v>
      </c>
      <c r="C366" s="71">
        <f>C310</f>
        <v>0.48699999999999999</v>
      </c>
      <c r="D366" s="72">
        <f>D310</f>
        <v>87.12</v>
      </c>
      <c r="E366" s="72">
        <f>E310</f>
        <v>42.42</v>
      </c>
      <c r="F366" s="73">
        <f>F310</f>
        <v>88</v>
      </c>
      <c r="G366" s="73">
        <f>G310</f>
        <v>6728</v>
      </c>
      <c r="H366" s="67"/>
      <c r="I366" s="71">
        <f>I310</f>
        <v>0.54900000000000004</v>
      </c>
      <c r="J366" s="74"/>
    </row>
    <row r="367" spans="1:10" ht="28" x14ac:dyDescent="0.3">
      <c r="A367" s="60" t="s">
        <v>22</v>
      </c>
      <c r="B367" s="70">
        <f>B322</f>
        <v>7001755</v>
      </c>
      <c r="C367" s="71">
        <f>C322</f>
        <v>0.50800000000000001</v>
      </c>
      <c r="D367" s="72">
        <f>D322</f>
        <v>85.69</v>
      </c>
      <c r="E367" s="72">
        <f>E322</f>
        <v>43.57</v>
      </c>
      <c r="F367" s="73">
        <f>F322</f>
        <v>88</v>
      </c>
      <c r="G367" s="73">
        <f>G322</f>
        <v>6666</v>
      </c>
      <c r="H367" s="67"/>
      <c r="I367" s="71">
        <f>I322</f>
        <v>0.53900000000000003</v>
      </c>
      <c r="J367" s="74"/>
    </row>
    <row r="368" spans="1:10" ht="28" x14ac:dyDescent="0.3">
      <c r="A368" s="59" t="s">
        <v>20</v>
      </c>
      <c r="B368" s="75">
        <f>(B367-B366)/B366</f>
        <v>1.9445563531283822E-2</v>
      </c>
      <c r="C368" s="76">
        <f>(C367-C366)/C366</f>
        <v>4.3121149897330638E-2</v>
      </c>
      <c r="D368" s="75">
        <f t="shared" ref="D368:G368" si="10">(D367-D366)/D366</f>
        <v>-1.6414141414141492E-2</v>
      </c>
      <c r="E368" s="76">
        <f t="shared" si="10"/>
        <v>2.7109853842527076E-2</v>
      </c>
      <c r="F368" s="75">
        <f t="shared" si="10"/>
        <v>0</v>
      </c>
      <c r="G368" s="75">
        <f t="shared" si="10"/>
        <v>-9.2152199762187866E-3</v>
      </c>
      <c r="H368" s="67"/>
      <c r="I368" s="77">
        <f>(I367-I366)/I366</f>
        <v>-1.8214936247723149E-2</v>
      </c>
      <c r="J368" s="78"/>
    </row>
    <row r="369" spans="1:10" ht="28.5" thickBot="1" x14ac:dyDescent="0.35">
      <c r="A369" s="61" t="s">
        <v>21</v>
      </c>
      <c r="B369" s="79">
        <f>(B367-B365)/B365</f>
        <v>-0.50048148649126833</v>
      </c>
      <c r="C369" s="80">
        <f t="shared" ref="C369:G369" si="11">(C367-C365)/C365</f>
        <v>-0.36180904522613067</v>
      </c>
      <c r="D369" s="79">
        <f t="shared" si="11"/>
        <v>-0.28621407746772176</v>
      </c>
      <c r="E369" s="80">
        <f t="shared" si="11"/>
        <v>-0.54429452986089322</v>
      </c>
      <c r="F369" s="79">
        <f t="shared" si="11"/>
        <v>0</v>
      </c>
      <c r="G369" s="79">
        <f t="shared" si="11"/>
        <v>-1.7104099085815394E-2</v>
      </c>
      <c r="H369" s="67"/>
      <c r="I369" s="81">
        <f>(I367-I365)/I365</f>
        <v>-0.23654390934844183</v>
      </c>
      <c r="J369" s="82"/>
    </row>
    <row r="371" spans="1:10" x14ac:dyDescent="0.3">
      <c r="H371" s="62"/>
    </row>
  </sheetData>
  <phoneticPr fontId="4" type="noConversion"/>
  <pageMargins left="0.7" right="0.7" top="0.75" bottom="0.75" header="0.3" footer="0.3"/>
  <pageSetup orientation="portrait" r:id="rId1"/>
  <ignoredErrors>
    <ignoredError sqref="B329 C354 H360 H354:I354 H358 H3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G38"/>
  <sheetViews>
    <sheetView zoomScale="94" zoomScaleNormal="94" workbookViewId="0">
      <selection activeCell="G10" sqref="G10"/>
    </sheetView>
  </sheetViews>
  <sheetFormatPr defaultColWidth="9.1796875" defaultRowHeight="13" x14ac:dyDescent="0.3"/>
  <cols>
    <col min="1" max="1" width="9.1796875" style="16"/>
    <col min="2" max="2" width="8.81640625" style="16" customWidth="1"/>
    <col min="3" max="3" width="15.453125" style="16" bestFit="1" customWidth="1"/>
    <col min="4" max="16384" width="9.1796875" style="16"/>
  </cols>
  <sheetData>
    <row r="1" spans="2:7" ht="13.5" thickBot="1" x14ac:dyDescent="0.35"/>
    <row r="2" spans="2:7" ht="31.5" thickBot="1" x14ac:dyDescent="0.35">
      <c r="B2" s="161" t="s">
        <v>7</v>
      </c>
      <c r="C2" s="162" t="s">
        <v>8</v>
      </c>
    </row>
    <row r="3" spans="2:7" ht="16.399999999999999" customHeight="1" x14ac:dyDescent="0.3">
      <c r="B3" s="159">
        <v>44806</v>
      </c>
      <c r="C3" s="173">
        <v>6868199</v>
      </c>
    </row>
    <row r="4" spans="2:7" ht="16.399999999999999" customHeight="1" x14ac:dyDescent="0.3">
      <c r="B4" s="159">
        <v>44836</v>
      </c>
      <c r="C4" s="173">
        <v>8202746</v>
      </c>
    </row>
    <row r="5" spans="2:7" ht="16.399999999999999" customHeight="1" x14ac:dyDescent="0.3">
      <c r="B5" s="159">
        <v>44867</v>
      </c>
      <c r="C5" s="173">
        <v>7243276</v>
      </c>
    </row>
    <row r="6" spans="2:7" ht="16.399999999999999" customHeight="1" x14ac:dyDescent="0.3">
      <c r="B6" s="159">
        <v>44897</v>
      </c>
      <c r="C6" s="173">
        <v>6566988</v>
      </c>
      <c r="G6" s="17"/>
    </row>
    <row r="7" spans="2:7" ht="16.399999999999999" customHeight="1" x14ac:dyDescent="0.3">
      <c r="B7" s="159">
        <v>44928</v>
      </c>
      <c r="C7" s="173">
        <v>6910527</v>
      </c>
    </row>
    <row r="8" spans="2:7" ht="16.399999999999999" customHeight="1" x14ac:dyDescent="0.3">
      <c r="B8" s="159">
        <v>44959</v>
      </c>
      <c r="C8" s="173">
        <v>8810553</v>
      </c>
      <c r="F8" s="175"/>
    </row>
    <row r="9" spans="2:7" ht="16.399999999999999" customHeight="1" x14ac:dyDescent="0.3">
      <c r="B9" s="159">
        <v>44987</v>
      </c>
      <c r="C9" s="173">
        <v>10198349</v>
      </c>
    </row>
    <row r="10" spans="2:7" ht="16.399999999999999" customHeight="1" x14ac:dyDescent="0.3">
      <c r="B10" s="159">
        <v>45018</v>
      </c>
      <c r="C10" s="176">
        <v>8956155</v>
      </c>
    </row>
    <row r="11" spans="2:7" ht="16.399999999999999" customHeight="1" x14ac:dyDescent="0.3">
      <c r="B11" s="159">
        <v>45069</v>
      </c>
      <c r="C11" s="176">
        <v>8249760</v>
      </c>
    </row>
    <row r="12" spans="2:7" ht="16.399999999999999" customHeight="1" x14ac:dyDescent="0.3">
      <c r="B12" s="159">
        <v>45100</v>
      </c>
      <c r="C12" s="176">
        <v>8212981</v>
      </c>
    </row>
    <row r="13" spans="2:7" ht="16.399999999999999" customHeight="1" x14ac:dyDescent="0.3">
      <c r="B13" s="159">
        <v>45130</v>
      </c>
      <c r="C13" s="176">
        <v>8170421</v>
      </c>
    </row>
    <row r="14" spans="2:7" ht="16.399999999999999" customHeight="1" x14ac:dyDescent="0.3">
      <c r="B14" s="159">
        <v>45140</v>
      </c>
      <c r="C14" s="173">
        <v>7224487</v>
      </c>
    </row>
    <row r="15" spans="2:7" ht="14.5" thickBot="1" x14ac:dyDescent="0.35">
      <c r="B15" s="160">
        <v>45171</v>
      </c>
      <c r="C15" s="174">
        <v>7001755</v>
      </c>
    </row>
    <row r="38" spans="5:5" x14ac:dyDescent="0.3">
      <c r="E38" s="158" t="s">
        <v>18</v>
      </c>
    </row>
  </sheetData>
  <phoneticPr fontId="4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3"/>
  <sheetViews>
    <sheetView workbookViewId="0"/>
  </sheetViews>
  <sheetFormatPr defaultColWidth="8.81640625" defaultRowHeight="14" x14ac:dyDescent="0.3"/>
  <cols>
    <col min="1" max="16384" width="8.81640625" style="28"/>
  </cols>
  <sheetData>
    <row r="1" spans="1:2" x14ac:dyDescent="0.3">
      <c r="A1" s="28" t="s">
        <v>5</v>
      </c>
    </row>
    <row r="2" spans="1:2" x14ac:dyDescent="0.3">
      <c r="A2" s="28" t="s">
        <v>6</v>
      </c>
    </row>
    <row r="3" spans="1:2" x14ac:dyDescent="0.3">
      <c r="B3" s="28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4c422d-c2aa-4847-810a-5dfb93f5a71d" xsi:nil="true"/>
    <lcf76f155ced4ddcb4097134ff3c332f xmlns="035a96ff-1853-4a85-a81b-9285d67b511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2B24EB8A70F43BAA49D24C17BC0A6" ma:contentTypeVersion="14" ma:contentTypeDescription="Create a new document." ma:contentTypeScope="" ma:versionID="2612b66375684d6c48b9e02b89e4b9ec">
  <xsd:schema xmlns:xsd="http://www.w3.org/2001/XMLSchema" xmlns:xs="http://www.w3.org/2001/XMLSchema" xmlns:p="http://schemas.microsoft.com/office/2006/metadata/properties" xmlns:ns2="035a96ff-1853-4a85-a81b-9285d67b5111" xmlns:ns3="e64c422d-c2aa-4847-810a-5dfb93f5a71d" targetNamespace="http://schemas.microsoft.com/office/2006/metadata/properties" ma:root="true" ma:fieldsID="e3b00e53a948d0c359d5be8150825222" ns2:_="" ns3:_="">
    <xsd:import namespace="035a96ff-1853-4a85-a81b-9285d67b5111"/>
    <xsd:import namespace="e64c422d-c2aa-4847-810a-5dfb93f5a7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a96ff-1853-4a85-a81b-9285d67b5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2065ff1-93ab-4f24-9fcf-e5801d25c0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c422d-c2aa-4847-810a-5dfb93f5a71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9bf956c-3fac-47f0-a245-9106d72ef1d7}" ma:internalName="TaxCatchAll" ma:showField="CatchAllData" ma:web="e64c422d-c2aa-4847-810a-5dfb93f5a7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2A4DCA-3928-48D2-9A40-4FA9661C273F}">
  <ds:schemaRefs>
    <ds:schemaRef ds:uri="http://schemas.microsoft.com/office/2006/metadata/properties"/>
    <ds:schemaRef ds:uri="http://schemas.microsoft.com/office/infopath/2007/PartnerControls"/>
    <ds:schemaRef ds:uri="e64c422d-c2aa-4847-810a-5dfb93f5a71d"/>
    <ds:schemaRef ds:uri="035a96ff-1853-4a85-a81b-9285d67b5111"/>
  </ds:schemaRefs>
</ds:datastoreItem>
</file>

<file path=customXml/itemProps2.xml><?xml version="1.0" encoding="utf-8"?>
<ds:datastoreItem xmlns:ds="http://schemas.openxmlformats.org/officeDocument/2006/customXml" ds:itemID="{840944FA-0EC8-4D53-B1B8-8F4F8A197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a96ff-1853-4a85-a81b-9285d67b5111"/>
    <ds:schemaRef ds:uri="e64c422d-c2aa-4847-810a-5dfb93f5a7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154766-C276-4FB2-B31F-C6E4658C3D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Hotel Stats</vt:lpstr>
      <vt:lpstr>Pastelinks</vt:lpstr>
      <vt:lpstr>Source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Segura</dc:creator>
  <cp:lastModifiedBy>Sarah Choi</cp:lastModifiedBy>
  <dcterms:created xsi:type="dcterms:W3CDTF">2015-08-26T18:11:49Z</dcterms:created>
  <dcterms:modified xsi:type="dcterms:W3CDTF">2023-11-15T17:06:26Z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0x0101006D92B24EB8A70F43BAA49D24C17BC0A6</vt:lpwstr>
  </property>
  <property fmtid="{D5CDD505-2E9C-101B-9397-08002B2CF9AE}" pid="3" name="Order">
    <vt:r8>4499200</vt:r8>
  </property>
  <property fmtid="{D5CDD505-2E9C-101B-9397-08002B2CF9AE}" pid="4" name="MediaServiceImageTags">
    <vt:lpwstr/>
  </property>
</Properties>
</file>